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附件2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<sst xmlns="http://schemas.openxmlformats.org/spreadsheetml/2006/main" count="154">
  <si>
    <t>附件2：</t>
  </si>
  <si>
    <t>2021年农村中小学公用经费补助资金绩效目标表</t>
  </si>
  <si>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仿宋_GB2312"/>
        <charset val="134"/>
      </rPr>
      <t>年度）</t>
    </r>
  </si>
  <si>
    <r>
      <rPr>
        <sz val="11"/>
        <rFont val="仿宋_GB2312"/>
        <charset val="134"/>
      </rPr>
      <t>项目名称</t>
    </r>
  </si>
  <si>
    <r>
      <rPr>
        <sz val="11"/>
        <rFont val="仿宋_GB2312"/>
        <charset val="134"/>
      </rPr>
      <t>中小学公用经费</t>
    </r>
  </si>
  <si>
    <r>
      <rPr>
        <sz val="11"/>
        <rFont val="仿宋_GB2312"/>
        <charset val="134"/>
      </rPr>
      <t>项目负责人及联系电话</t>
    </r>
  </si>
  <si>
    <r>
      <rPr>
        <sz val="11"/>
        <rFont val="宋体"/>
        <charset val="134"/>
      </rPr>
      <t>张升</t>
    </r>
    <r>
      <rPr>
        <sz val="11"/>
        <rFont val="Times New Roman"/>
        <charset val="134"/>
      </rPr>
      <t xml:space="preserve">  0912-6222510</t>
    </r>
  </si>
  <si>
    <r>
      <rPr>
        <sz val="11"/>
        <rFont val="仿宋_GB2312"/>
        <charset val="134"/>
      </rPr>
      <t>主管部门</t>
    </r>
  </si>
  <si>
    <r>
      <rPr>
        <sz val="11"/>
        <rFont val="仿宋_GB2312"/>
        <charset val="134"/>
      </rPr>
      <t>米脂县教体局</t>
    </r>
  </si>
  <si>
    <r>
      <rPr>
        <sz val="11"/>
        <rFont val="仿宋_GB2312"/>
        <charset val="134"/>
      </rPr>
      <t>实施单位</t>
    </r>
  </si>
  <si>
    <r>
      <rPr>
        <sz val="11"/>
        <rFont val="仿宋_GB2312"/>
        <charset val="134"/>
      </rPr>
      <t>各有关学校</t>
    </r>
  </si>
  <si>
    <r>
      <rPr>
        <sz val="11"/>
        <rFont val="仿宋_GB2312"/>
        <charset val="134"/>
      </rPr>
      <t>资金情况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（万元）</t>
    </r>
  </si>
  <si>
    <r>
      <rPr>
        <sz val="11"/>
        <rFont val="仿宋_GB2312"/>
        <charset val="134"/>
      </rPr>
      <t>年度资金总额：</t>
    </r>
  </si>
  <si>
    <r>
      <rPr>
        <sz val="11"/>
        <color rgb="FFFF0000"/>
        <rFont val="Times New Roman"/>
        <charset val="134"/>
      </rPr>
      <t>1516</t>
    </r>
    <r>
      <rPr>
        <sz val="11"/>
        <rFont val="仿宋_GB2312"/>
        <charset val="134"/>
      </rPr>
      <t>万元</t>
    </r>
  </si>
  <si>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其中：财政拨款</t>
    </r>
  </si>
  <si>
    <r>
      <rPr>
        <sz val="11"/>
        <rFont val="仿宋_GB2312"/>
        <charset val="134"/>
      </rPr>
      <t>资金文号</t>
    </r>
  </si>
  <si>
    <r>
      <rPr>
        <sz val="11"/>
        <rFont val="仿宋_GB2312"/>
        <charset val="134"/>
      </rPr>
      <t>米财预发（</t>
    </r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）</t>
    </r>
    <r>
      <rPr>
        <sz val="11"/>
        <rFont val="Times New Roman"/>
        <charset val="134"/>
      </rPr>
      <t>25</t>
    </r>
    <r>
      <rPr>
        <sz val="11"/>
        <rFont val="仿宋_GB2312"/>
        <charset val="134"/>
      </rPr>
      <t>号</t>
    </r>
  </si>
  <si>
    <r>
      <rPr>
        <sz val="11"/>
        <rFont val="Times New Roman"/>
        <charset val="134"/>
      </rPr>
      <t xml:space="preserve">       </t>
    </r>
    <r>
      <rPr>
        <sz val="11"/>
        <rFont val="仿宋_GB2312"/>
        <charset val="134"/>
      </rPr>
      <t>其他资金</t>
    </r>
  </si>
  <si>
    <r>
      <rPr>
        <sz val="11"/>
        <rFont val="仿宋_GB2312"/>
        <charset val="134"/>
      </rPr>
      <t>总体目标</t>
    </r>
  </si>
  <si>
    <r>
      <rPr>
        <sz val="11"/>
        <rFont val="仿宋_GB2312"/>
        <charset val="134"/>
      </rPr>
      <t>年度目标</t>
    </r>
  </si>
  <si>
    <r>
      <rPr>
        <sz val="11"/>
        <rFont val="仿宋_GB2312"/>
        <charset val="134"/>
      </rPr>
      <t>保障各中小学校基本运转外，保障农村规模较小学校和教学点正常运转和基本办学条件需求。公用经费主要用于教学业务与管理、日常办公、教师培训、实验实习、文体活动、水电、取暖、仪器设备、图书资料、教学软件（课件）购置及实验耗材、信息技术教育耗材、房屋、建筑物及仪器设备的日常维修、维护等</t>
    </r>
  </si>
  <si>
    <r>
      <rPr>
        <sz val="11"/>
        <rFont val="仿宋_GB2312"/>
        <charset val="134"/>
      </rPr>
      <t>绩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效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指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标</t>
    </r>
  </si>
  <si>
    <r>
      <rPr>
        <sz val="11"/>
        <rFont val="仿宋_GB2312"/>
        <charset val="134"/>
      </rPr>
      <t>一级指标</t>
    </r>
  </si>
  <si>
    <r>
      <rPr>
        <sz val="11"/>
        <rFont val="仿宋_GB2312"/>
        <charset val="134"/>
      </rPr>
      <t>二指标</t>
    </r>
  </si>
  <si>
    <r>
      <rPr>
        <sz val="11"/>
        <rFont val="仿宋_GB2312"/>
        <charset val="134"/>
      </rPr>
      <t>三级指标</t>
    </r>
  </si>
  <si>
    <r>
      <rPr>
        <sz val="11"/>
        <rFont val="仿宋_GB2312"/>
        <charset val="134"/>
      </rPr>
      <t>指标值</t>
    </r>
  </si>
  <si>
    <r>
      <rPr>
        <sz val="11"/>
        <rFont val="仿宋_GB2312"/>
        <charset val="134"/>
      </rPr>
      <t>产出指标</t>
    </r>
  </si>
  <si>
    <r>
      <rPr>
        <sz val="11"/>
        <rFont val="仿宋_GB2312"/>
        <charset val="134"/>
      </rPr>
      <t>数量指标</t>
    </r>
  </si>
  <si>
    <r>
      <rPr>
        <sz val="11"/>
        <rFont val="仿宋_GB2312"/>
        <charset val="134"/>
      </rPr>
      <t>保障学校数</t>
    </r>
  </si>
  <si>
    <r>
      <rPr>
        <sz val="11"/>
        <rFont val="Times New Roman"/>
        <charset val="134"/>
      </rPr>
      <t>50</t>
    </r>
    <r>
      <rPr>
        <sz val="11"/>
        <rFont val="仿宋_GB2312"/>
        <charset val="134"/>
      </rPr>
      <t>所</t>
    </r>
  </si>
  <si>
    <r>
      <rPr>
        <sz val="11"/>
        <rFont val="仿宋_GB2312"/>
        <charset val="134"/>
      </rPr>
      <t>义务教育阶段学生人数</t>
    </r>
  </si>
  <si>
    <r>
      <rPr>
        <sz val="11"/>
        <rFont val="Times New Roman"/>
        <charset val="134"/>
      </rPr>
      <t>≥14000</t>
    </r>
    <r>
      <rPr>
        <sz val="11"/>
        <rFont val="仿宋_GB2312"/>
        <charset val="134"/>
      </rPr>
      <t>人</t>
    </r>
  </si>
  <si>
    <r>
      <rPr>
        <sz val="11"/>
        <rFont val="仿宋_GB2312"/>
        <charset val="134"/>
      </rPr>
      <t>质量指标</t>
    </r>
  </si>
  <si>
    <r>
      <rPr>
        <sz val="11"/>
        <rFont val="仿宋_GB2312"/>
        <charset val="134"/>
      </rPr>
      <t>学校各项工作任务完成率</t>
    </r>
  </si>
  <si>
    <r>
      <rPr>
        <sz val="11"/>
        <rFont val="仿宋_GB2312"/>
        <charset val="134"/>
      </rPr>
      <t>时效指标</t>
    </r>
  </si>
  <si>
    <r>
      <rPr>
        <sz val="11"/>
        <rFont val="仿宋_GB2312"/>
        <charset val="134"/>
      </rPr>
      <t>资金拨付及时率</t>
    </r>
  </si>
  <si>
    <r>
      <rPr>
        <sz val="11"/>
        <rFont val="仿宋_GB2312"/>
        <charset val="134"/>
      </rPr>
      <t>成本指标</t>
    </r>
  </si>
  <si>
    <r>
      <rPr>
        <sz val="11"/>
        <rFont val="仿宋_GB2312"/>
        <charset val="134"/>
      </rPr>
      <t>公用经费补助标准（小学）</t>
    </r>
  </si>
  <si>
    <r>
      <rPr>
        <sz val="11"/>
        <rFont val="Times New Roman"/>
        <charset val="134"/>
      </rPr>
      <t>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</si>
  <si>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公用经费补助标准（初中）</t>
    </r>
  </si>
  <si>
    <r>
      <rPr>
        <sz val="11"/>
        <rFont val="Times New Roman"/>
        <charset val="134"/>
      </rPr>
      <t>1000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</si>
  <si>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寄宿制学校追增经费</t>
    </r>
  </si>
  <si>
    <r>
      <rPr>
        <sz val="11"/>
        <rFont val="Times New Roman"/>
        <charset val="134"/>
      </rPr>
      <t>200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</si>
  <si>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效益指标</t>
    </r>
  </si>
  <si>
    <r>
      <rPr>
        <sz val="11"/>
        <rFont val="仿宋_GB2312"/>
        <charset val="134"/>
      </rPr>
      <t>社会效益指标</t>
    </r>
  </si>
  <si>
    <r>
      <rPr>
        <sz val="11"/>
        <rFont val="仿宋_GB2312"/>
        <charset val="134"/>
      </rPr>
      <t>促进全民义务教育水平</t>
    </r>
  </si>
  <si>
    <r>
      <rPr>
        <sz val="11"/>
        <rFont val="仿宋_GB2312"/>
        <charset val="134"/>
      </rPr>
      <t>逐步提升</t>
    </r>
  </si>
  <si>
    <r>
      <rPr>
        <sz val="11"/>
        <rFont val="仿宋_GB2312"/>
        <charset val="134"/>
      </rPr>
      <t>经济效应指标</t>
    </r>
  </si>
  <si>
    <r>
      <rPr>
        <sz val="11"/>
        <rFont val="仿宋_GB2312"/>
        <charset val="134"/>
      </rPr>
      <t>改善全民义务教育支出负担</t>
    </r>
  </si>
  <si>
    <r>
      <rPr>
        <sz val="11"/>
        <rFont val="仿宋_GB2312"/>
        <charset val="134"/>
      </rPr>
      <t>逐步改善</t>
    </r>
  </si>
  <si>
    <r>
      <rPr>
        <sz val="11"/>
        <rFont val="仿宋_GB2312"/>
        <charset val="134"/>
      </rPr>
      <t>可持续影响指标</t>
    </r>
  </si>
  <si>
    <r>
      <rPr>
        <sz val="11"/>
        <rFont val="仿宋_GB2312"/>
        <charset val="134"/>
      </rPr>
      <t>政策发挥效应年限</t>
    </r>
  </si>
  <si>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</si>
  <si>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满意度指标</t>
    </r>
  </si>
  <si>
    <r>
      <rPr>
        <sz val="11"/>
        <rFont val="仿宋_GB2312"/>
        <charset val="134"/>
      </rPr>
      <t>服务对象满意度指标</t>
    </r>
  </si>
  <si>
    <r>
      <rPr>
        <sz val="11"/>
        <rFont val="仿宋_GB2312"/>
        <charset val="134"/>
      </rPr>
      <t>学生满意度</t>
    </r>
  </si>
  <si>
    <t>≥90%</t>
  </si>
  <si>
    <r>
      <rPr>
        <sz val="11"/>
        <rFont val="仿宋_GB2312"/>
        <charset val="134"/>
      </rPr>
      <t>学生家长满意度</t>
    </r>
  </si>
  <si>
    <r>
      <rPr>
        <sz val="11"/>
        <rFont val="仿宋_GB2312"/>
        <charset val="134"/>
      </rPr>
      <t>教师满意度</t>
    </r>
  </si>
  <si>
    <t>米脂县2020年春季中小学公用经费分配表</t>
  </si>
  <si>
    <t>单位（章）：</t>
  </si>
  <si>
    <t xml:space="preserve">                          2019-9-1</t>
  </si>
  <si>
    <t>账套及学区</t>
  </si>
  <si>
    <r>
      <rPr>
        <b/>
        <sz val="9"/>
        <rFont val="Times New Roman"/>
        <charset val="134"/>
      </rPr>
      <t xml:space="preserve">         
           </t>
    </r>
    <r>
      <rPr>
        <b/>
        <sz val="9"/>
        <rFont val="宋体"/>
        <charset val="134"/>
      </rPr>
      <t>项目</t>
    </r>
    <r>
      <rPr>
        <b/>
        <sz val="9"/>
        <rFont val="Times New Roman"/>
        <charset val="134"/>
      </rPr>
      <t xml:space="preserve">
</t>
    </r>
    <r>
      <rPr>
        <b/>
        <sz val="9"/>
        <rFont val="宋体"/>
        <charset val="134"/>
      </rPr>
      <t>学校</t>
    </r>
  </si>
  <si>
    <t>学生数</t>
  </si>
  <si>
    <t>公用经费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</si>
  <si>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</si>
  <si>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</si>
  <si>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三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</si>
  <si>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</si>
  <si>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五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</si>
  <si>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六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级</t>
    </r>
  </si>
  <si>
    <r>
      <rPr>
        <b/>
        <sz val="10"/>
        <rFont val="宋体"/>
        <charset val="134"/>
      </rPr>
      <t>小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计</t>
    </r>
  </si>
  <si>
    <r>
      <rPr>
        <b/>
        <sz val="10"/>
        <rFont val="宋体"/>
        <charset val="134"/>
      </rPr>
      <t>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一</t>
    </r>
  </si>
  <si>
    <r>
      <rPr>
        <b/>
        <sz val="10"/>
        <rFont val="宋体"/>
        <charset val="134"/>
      </rPr>
      <t>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二</t>
    </r>
  </si>
  <si>
    <r>
      <rPr>
        <b/>
        <sz val="10"/>
        <rFont val="宋体"/>
        <charset val="134"/>
      </rPr>
      <t>初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三</t>
    </r>
  </si>
  <si>
    <t>寄宿生</t>
  </si>
  <si>
    <t>小学合计</t>
  </si>
  <si>
    <t>中学合计</t>
  </si>
  <si>
    <t>寄宿生公用经费</t>
  </si>
  <si>
    <t>合计</t>
  </si>
  <si>
    <t>城区小学</t>
  </si>
  <si>
    <t>东街小学</t>
  </si>
  <si>
    <t>小学</t>
  </si>
  <si>
    <t>元/半年</t>
  </si>
  <si>
    <t>北街小学</t>
  </si>
  <si>
    <t>中学</t>
  </si>
  <si>
    <t>南关小学</t>
  </si>
  <si>
    <t>华润希望小学</t>
  </si>
  <si>
    <t>城区中学</t>
  </si>
  <si>
    <t>米脂一中</t>
  </si>
  <si>
    <t>米脂二中</t>
  </si>
  <si>
    <t>米脂三中</t>
  </si>
  <si>
    <t>银州镇学区</t>
  </si>
  <si>
    <t>官庄中心小学</t>
  </si>
  <si>
    <t>镇子湾小学</t>
  </si>
  <si>
    <t>班家沟小学</t>
  </si>
  <si>
    <t>姬家峁小学</t>
  </si>
  <si>
    <t>蒋沟小学</t>
  </si>
  <si>
    <t>孟岔小学</t>
  </si>
  <si>
    <t>党家沟小学</t>
  </si>
  <si>
    <t>三里楼小学</t>
  </si>
  <si>
    <t>刘家湾小学</t>
  </si>
  <si>
    <t>十里铺学区</t>
  </si>
  <si>
    <t>米脂县城郊镇寄宿制小学</t>
  </si>
  <si>
    <t>城郊镇张家沟小学</t>
  </si>
  <si>
    <t>城郊镇南门小学</t>
  </si>
  <si>
    <t>杨家沟学区</t>
  </si>
  <si>
    <t>杨家沟镇管家咀小学</t>
  </si>
  <si>
    <t>杨家沟镇罗硷小学</t>
  </si>
  <si>
    <t>杨家沟镇巩家沟小学</t>
  </si>
  <si>
    <t>印斗学区</t>
  </si>
  <si>
    <t>新窑湾小学</t>
  </si>
  <si>
    <t>桥河岔学区</t>
  </si>
  <si>
    <t>桥河岔中心学校</t>
  </si>
  <si>
    <t>桥河岔刘家峁小学</t>
  </si>
  <si>
    <t>高渠学区</t>
  </si>
  <si>
    <t>高渠寄宿制中心小学</t>
  </si>
  <si>
    <t>高渠折家坪教学点</t>
  </si>
  <si>
    <t>李站学区</t>
  </si>
  <si>
    <t>米脂县李站寄宿制小学</t>
  </si>
  <si>
    <t>米脂县李站海会寺小学</t>
  </si>
  <si>
    <t>龙镇学区</t>
  </si>
  <si>
    <t>米脂县龙镇中心小学</t>
  </si>
  <si>
    <t>米脂县龙镇马湖峪小学</t>
  </si>
  <si>
    <t>杨家沟中学</t>
  </si>
  <si>
    <t>杨家沟镇九年一贯制学校</t>
  </si>
  <si>
    <t>桃镇中学</t>
  </si>
  <si>
    <t>米脂县桃镇九年一贯制学校</t>
  </si>
  <si>
    <t>米脂县鼎铭小学</t>
  </si>
  <si>
    <t>米脂县桃镇郭家沟小学</t>
  </si>
  <si>
    <t>姬岔中学</t>
  </si>
  <si>
    <t>姬岔九年一贯制学校</t>
  </si>
  <si>
    <t>姬岔刘盘沟小学</t>
  </si>
  <si>
    <t>姬岔井家河小学</t>
  </si>
  <si>
    <t>印斗中学</t>
  </si>
  <si>
    <t>印斗镇九年一贯制学校</t>
  </si>
  <si>
    <t>沙店中学</t>
  </si>
  <si>
    <t>米脂县沙家店镇九年一贯制学校</t>
  </si>
  <si>
    <t>米脂县沙家店镇沙家店小学</t>
  </si>
  <si>
    <t>米脂县沙家店镇高家圪崂小学</t>
  </si>
  <si>
    <t>米脂县沙家店镇东升小学</t>
  </si>
  <si>
    <t>龙镇中学</t>
  </si>
  <si>
    <t>米脂县龙镇中学</t>
  </si>
  <si>
    <t>郭兴庄中学</t>
  </si>
  <si>
    <t>郭兴庄镇九年一贯制学校</t>
  </si>
  <si>
    <t>郭兴庄镇张崖窑小学</t>
  </si>
  <si>
    <t>郭兴庄镇麻土坪小学</t>
  </si>
  <si>
    <t>石沟中学</t>
  </si>
  <si>
    <t>石沟九年一贯制</t>
  </si>
  <si>
    <t>石沟党坪小学</t>
  </si>
  <si>
    <t>石沟卧羊小学</t>
  </si>
  <si>
    <t>石沟杜家沟小学</t>
  </si>
  <si>
    <t>合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</si>
</sst>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</numFmts>
  <fonts count="41">
    <font>
      <sz val="11"/>
      <color theme="1"/>
      <name val="宋体"/>
      <charset val="134"/>
      <scheme val="minor"/>
    </font>
    <font>
      <sz val="9"/>
      <name val="宋体"/>
      <charset val="134"/>
    </font>
    <font>
      <sz val="7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黑体"/>
      <charset val="134"/>
    </font>
    <font>
      <sz val="18"/>
      <color indexed="8"/>
      <name val="方正小标宋_GBK"/>
      <charset val="134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Times New Roman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Times New Roman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8" fillId="10" borderId="13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" fillId="0" borderId="0"/>
    <xf numFmtId="0" fontId="23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/>
    <xf numFmtId="0" fontId="3" fillId="0" borderId="0" xfId="0" applyFont="1" applyFill="1" applyAlignment="1" applyProtection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/>
    <xf numFmtId="0" fontId="3" fillId="0" borderId="0" xfId="0" applyFont="1" applyFill="1" applyAlignment="1"/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/>
    <xf numFmtId="0" fontId="4" fillId="0" borderId="4" xfId="55" applyFont="1" applyFill="1" applyBorder="1" applyAlignment="1" applyProtection="1">
      <alignment horizontal="center" vertical="center"/>
      <protection locked="0"/>
    </xf>
    <xf numFmtId="0" fontId="3" fillId="0" borderId="5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31" fontId="9" fillId="0" borderId="0" xfId="0" applyNumberFormat="1" applyFont="1" applyFill="1" applyBorder="1" applyAlignment="1" applyProtection="1">
      <alignment horizontal="center"/>
    </xf>
    <xf numFmtId="31" fontId="9" fillId="0" borderId="0" xfId="0" applyNumberFormat="1" applyFont="1" applyFill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9" fontId="14" fillId="0" borderId="4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</cellXfs>
  <cellStyles count="62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12 2 2 2_饮水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24 2" xfId="28"/>
    <cellStyle name="常规 12 2 2 2 3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_专户指标" xfId="52"/>
    <cellStyle name="强调文字颜色 6" xfId="53" builtinId="49"/>
    <cellStyle name="常规 2 3" xfId="54"/>
    <cellStyle name="常规 10" xfId="55"/>
    <cellStyle name="40% - 强调文字颜色 6" xfId="56" builtinId="51"/>
    <cellStyle name="60% - 强调文字颜色 6" xfId="57" builtinId="52"/>
    <cellStyle name="常规 12 2 2 2" xfId="58"/>
    <cellStyle name="常规_复件 2007年专户资金统计表1" xfId="59"/>
    <cellStyle name="常规_米脂" xfId="60"/>
    <cellStyle name="常规 12 2 2 2_饮水 2" xfId="6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tabSelected="1" workbookViewId="0">
      <selection activeCell="E4" sqref="E4:F4"/>
    </sheetView>
  </sheetViews>
  <sheetFormatPr defaultColWidth="9" defaultRowHeight="13.5" outlineLevelCol="7"/>
  <cols>
    <col min="1" max="1" width="4" style="35" customWidth="1"/>
    <col min="2" max="2" width="10.875" style="35" customWidth="1"/>
    <col min="3" max="3" width="14.375" style="35" customWidth="1"/>
    <col min="4" max="4" width="11.375" style="35" customWidth="1"/>
    <col min="5" max="5" width="13.875" style="35" customWidth="1"/>
    <col min="6" max="6" width="9.375" style="35" customWidth="1"/>
    <col min="7" max="7" width="9.625" style="35" customWidth="1"/>
    <col min="8" max="8" width="15.5" style="35" customWidth="1"/>
    <col min="9" max="16384" width="9" style="35"/>
  </cols>
  <sheetData>
    <row r="1" ht="15" customHeight="1" spans="1:2">
      <c r="A1" s="36" t="s">
        <v>0</v>
      </c>
      <c r="B1" s="36"/>
    </row>
    <row r="2" ht="53" customHeight="1" spans="1:8">
      <c r="A2" s="37" t="s">
        <v>1</v>
      </c>
      <c r="B2" s="38"/>
      <c r="C2" s="38"/>
      <c r="D2" s="38"/>
      <c r="E2" s="38"/>
      <c r="F2" s="38"/>
      <c r="G2" s="38"/>
      <c r="H2" s="38"/>
    </row>
    <row r="3" ht="23" customHeight="1" spans="1:8">
      <c r="A3" s="39" t="s">
        <v>2</v>
      </c>
      <c r="B3" s="40"/>
      <c r="C3" s="40"/>
      <c r="D3" s="40"/>
      <c r="E3" s="40"/>
      <c r="F3" s="40"/>
      <c r="G3" s="40"/>
      <c r="H3" s="40"/>
    </row>
    <row r="4" ht="28" customHeight="1" spans="1:8">
      <c r="A4" s="41" t="s">
        <v>3</v>
      </c>
      <c r="B4" s="41"/>
      <c r="C4" s="41" t="s">
        <v>4</v>
      </c>
      <c r="D4" s="41"/>
      <c r="E4" s="41" t="s">
        <v>5</v>
      </c>
      <c r="F4" s="41"/>
      <c r="G4" s="42" t="s">
        <v>6</v>
      </c>
      <c r="H4" s="41"/>
    </row>
    <row r="5" s="34" customFormat="1" ht="28" customHeight="1" spans="1:8">
      <c r="A5" s="41" t="s">
        <v>7</v>
      </c>
      <c r="B5" s="41"/>
      <c r="C5" s="41" t="s">
        <v>8</v>
      </c>
      <c r="D5" s="41"/>
      <c r="E5" s="41" t="s">
        <v>9</v>
      </c>
      <c r="F5" s="41"/>
      <c r="G5" s="41" t="s">
        <v>10</v>
      </c>
      <c r="H5" s="41"/>
    </row>
    <row r="6" ht="28" customHeight="1" spans="1:8">
      <c r="A6" s="41" t="s">
        <v>11</v>
      </c>
      <c r="B6" s="41"/>
      <c r="C6" s="43" t="s">
        <v>12</v>
      </c>
      <c r="D6" s="43"/>
      <c r="E6" s="44" t="s">
        <v>13</v>
      </c>
      <c r="F6" s="45"/>
      <c r="G6" s="45"/>
      <c r="H6" s="45"/>
    </row>
    <row r="7" ht="28" customHeight="1" spans="1:8">
      <c r="A7" s="41"/>
      <c r="B7" s="41"/>
      <c r="C7" s="43" t="s">
        <v>14</v>
      </c>
      <c r="D7" s="43"/>
      <c r="E7" s="46" t="s">
        <v>13</v>
      </c>
      <c r="F7" s="47" t="s">
        <v>15</v>
      </c>
      <c r="G7" s="48" t="s">
        <v>16</v>
      </c>
      <c r="H7" s="49"/>
    </row>
    <row r="8" ht="28" customHeight="1" spans="1:8">
      <c r="A8" s="41"/>
      <c r="B8" s="41"/>
      <c r="C8" s="43" t="s">
        <v>17</v>
      </c>
      <c r="D8" s="43"/>
      <c r="E8" s="41"/>
      <c r="F8" s="41"/>
      <c r="G8" s="41"/>
      <c r="H8" s="41"/>
    </row>
    <row r="9" ht="28" customHeight="1" spans="1:8">
      <c r="A9" s="41" t="s">
        <v>18</v>
      </c>
      <c r="B9" s="50" t="s">
        <v>19</v>
      </c>
      <c r="C9" s="51"/>
      <c r="D9" s="51"/>
      <c r="E9" s="51"/>
      <c r="F9" s="51"/>
      <c r="G9" s="51"/>
      <c r="H9" s="49"/>
    </row>
    <row r="10" ht="68" customHeight="1" spans="1:8">
      <c r="A10" s="41"/>
      <c r="B10" s="52" t="s">
        <v>20</v>
      </c>
      <c r="C10" s="53"/>
      <c r="D10" s="53"/>
      <c r="E10" s="53"/>
      <c r="F10" s="53"/>
      <c r="G10" s="53"/>
      <c r="H10" s="54"/>
    </row>
    <row r="11" ht="28" customHeight="1" spans="1:8">
      <c r="A11" s="41" t="s">
        <v>21</v>
      </c>
      <c r="B11" s="41" t="s">
        <v>22</v>
      </c>
      <c r="C11" s="41" t="s">
        <v>23</v>
      </c>
      <c r="D11" s="41" t="s">
        <v>24</v>
      </c>
      <c r="E11" s="41"/>
      <c r="F11" s="41"/>
      <c r="G11" s="41"/>
      <c r="H11" s="41" t="s">
        <v>25</v>
      </c>
    </row>
    <row r="12" ht="28" customHeight="1" spans="1:8">
      <c r="A12" s="41"/>
      <c r="B12" s="41" t="s">
        <v>26</v>
      </c>
      <c r="C12" s="41" t="s">
        <v>27</v>
      </c>
      <c r="D12" s="43" t="s">
        <v>28</v>
      </c>
      <c r="E12" s="43"/>
      <c r="F12" s="43"/>
      <c r="G12" s="43"/>
      <c r="H12" s="55" t="s">
        <v>29</v>
      </c>
    </row>
    <row r="13" ht="28" customHeight="1" spans="1:8">
      <c r="A13" s="41"/>
      <c r="B13" s="41"/>
      <c r="C13" s="41"/>
      <c r="D13" s="43" t="s">
        <v>30</v>
      </c>
      <c r="E13" s="43"/>
      <c r="F13" s="43"/>
      <c r="G13" s="43"/>
      <c r="H13" s="55" t="s">
        <v>31</v>
      </c>
    </row>
    <row r="14" ht="28" customHeight="1" spans="1:8">
      <c r="A14" s="41"/>
      <c r="B14" s="41"/>
      <c r="C14" s="41" t="s">
        <v>32</v>
      </c>
      <c r="D14" s="43" t="s">
        <v>33</v>
      </c>
      <c r="E14" s="43"/>
      <c r="F14" s="43"/>
      <c r="G14" s="43"/>
      <c r="H14" s="56">
        <v>1</v>
      </c>
    </row>
    <row r="15" ht="28" customHeight="1" spans="1:8">
      <c r="A15" s="41"/>
      <c r="B15" s="41"/>
      <c r="C15" s="41" t="s">
        <v>34</v>
      </c>
      <c r="D15" s="43" t="s">
        <v>35</v>
      </c>
      <c r="E15" s="43"/>
      <c r="F15" s="43"/>
      <c r="G15" s="43"/>
      <c r="H15" s="56">
        <v>1</v>
      </c>
    </row>
    <row r="16" ht="28" customHeight="1" spans="1:8">
      <c r="A16" s="41"/>
      <c r="B16" s="41"/>
      <c r="C16" s="57" t="s">
        <v>36</v>
      </c>
      <c r="D16" s="43" t="s">
        <v>37</v>
      </c>
      <c r="E16" s="43"/>
      <c r="F16" s="43"/>
      <c r="G16" s="43"/>
      <c r="H16" s="56" t="s">
        <v>38</v>
      </c>
    </row>
    <row r="17" ht="28" customHeight="1" spans="1:8">
      <c r="A17" s="41"/>
      <c r="B17" s="41"/>
      <c r="C17" s="58"/>
      <c r="D17" s="43" t="s">
        <v>39</v>
      </c>
      <c r="E17" s="43"/>
      <c r="F17" s="43"/>
      <c r="G17" s="43"/>
      <c r="H17" s="56" t="s">
        <v>40</v>
      </c>
    </row>
    <row r="18" ht="28" customHeight="1" spans="1:8">
      <c r="A18" s="41"/>
      <c r="B18" s="41"/>
      <c r="C18" s="59"/>
      <c r="D18" s="43" t="s">
        <v>41</v>
      </c>
      <c r="E18" s="43"/>
      <c r="F18" s="43"/>
      <c r="G18" s="43"/>
      <c r="H18" s="56" t="s">
        <v>42</v>
      </c>
    </row>
    <row r="19" ht="28" customHeight="1" spans="1:8">
      <c r="A19" s="41"/>
      <c r="B19" s="41" t="s">
        <v>43</v>
      </c>
      <c r="C19" s="41" t="s">
        <v>44</v>
      </c>
      <c r="D19" s="43" t="s">
        <v>45</v>
      </c>
      <c r="E19" s="43"/>
      <c r="F19" s="43"/>
      <c r="G19" s="43"/>
      <c r="H19" s="56" t="s">
        <v>46</v>
      </c>
    </row>
    <row r="20" ht="28" customHeight="1" spans="1:8">
      <c r="A20" s="41"/>
      <c r="B20" s="41"/>
      <c r="C20" s="41" t="s">
        <v>47</v>
      </c>
      <c r="D20" s="43" t="s">
        <v>48</v>
      </c>
      <c r="E20" s="43"/>
      <c r="F20" s="43"/>
      <c r="G20" s="43"/>
      <c r="H20" s="56" t="s">
        <v>49</v>
      </c>
    </row>
    <row r="21" ht="28" customHeight="1" spans="1:8">
      <c r="A21" s="41"/>
      <c r="B21" s="41"/>
      <c r="C21" s="41" t="s">
        <v>50</v>
      </c>
      <c r="D21" s="43" t="s">
        <v>51</v>
      </c>
      <c r="E21" s="43"/>
      <c r="F21" s="43"/>
      <c r="G21" s="43"/>
      <c r="H21" s="55" t="s">
        <v>52</v>
      </c>
    </row>
    <row r="22" ht="28" customHeight="1" spans="1:8">
      <c r="A22" s="41"/>
      <c r="B22" s="41" t="s">
        <v>53</v>
      </c>
      <c r="C22" s="41" t="s">
        <v>54</v>
      </c>
      <c r="D22" s="43" t="s">
        <v>55</v>
      </c>
      <c r="E22" s="43"/>
      <c r="F22" s="43"/>
      <c r="G22" s="43"/>
      <c r="H22" s="55" t="s">
        <v>56</v>
      </c>
    </row>
    <row r="23" ht="28" customHeight="1" spans="1:8">
      <c r="A23" s="41"/>
      <c r="B23" s="41"/>
      <c r="C23" s="41"/>
      <c r="D23" s="43" t="s">
        <v>57</v>
      </c>
      <c r="E23" s="43"/>
      <c r="F23" s="43"/>
      <c r="G23" s="43"/>
      <c r="H23" s="55" t="s">
        <v>56</v>
      </c>
    </row>
    <row r="24" ht="28" customHeight="1" spans="1:8">
      <c r="A24" s="41"/>
      <c r="B24" s="41"/>
      <c r="C24" s="41"/>
      <c r="D24" s="43" t="s">
        <v>58</v>
      </c>
      <c r="E24" s="43"/>
      <c r="F24" s="43"/>
      <c r="G24" s="43"/>
      <c r="H24" s="55" t="s">
        <v>56</v>
      </c>
    </row>
    <row r="25" ht="20" customHeight="1" spans="1:8">
      <c r="A25" s="60"/>
      <c r="B25" s="60"/>
      <c r="C25" s="60"/>
      <c r="D25" s="60"/>
      <c r="E25" s="60"/>
      <c r="F25" s="60"/>
      <c r="G25" s="60"/>
      <c r="H25" s="60"/>
    </row>
    <row r="26" ht="20" customHeight="1" spans="1:8">
      <c r="A26" s="60"/>
      <c r="B26" s="60"/>
      <c r="C26" s="60"/>
      <c r="D26" s="60"/>
      <c r="E26" s="60"/>
      <c r="F26" s="60"/>
      <c r="G26" s="60"/>
      <c r="H26" s="60"/>
    </row>
    <row r="27" ht="20" customHeight="1" spans="1:8">
      <c r="A27" s="60"/>
      <c r="B27" s="60"/>
      <c r="C27" s="60"/>
      <c r="D27" s="60"/>
      <c r="E27" s="60"/>
      <c r="F27" s="60"/>
      <c r="G27" s="60"/>
      <c r="H27" s="60"/>
    </row>
    <row r="28" ht="15" spans="1:8">
      <c r="A28" s="60"/>
      <c r="B28" s="60"/>
      <c r="C28" s="60"/>
      <c r="D28" s="60"/>
      <c r="E28" s="60"/>
      <c r="F28" s="60"/>
      <c r="G28" s="60"/>
      <c r="H28" s="60"/>
    </row>
  </sheetData>
  <mergeCells count="42">
    <mergeCell ref="A1:B1"/>
    <mergeCell ref="A2:H2"/>
    <mergeCell ref="A3:H3"/>
    <mergeCell ref="A4:B4"/>
    <mergeCell ref="C4:D4"/>
    <mergeCell ref="E4:F4"/>
    <mergeCell ref="G4:H4"/>
    <mergeCell ref="A5:B5"/>
    <mergeCell ref="C5:D5"/>
    <mergeCell ref="E5:F5"/>
    <mergeCell ref="G5:H5"/>
    <mergeCell ref="C6:D6"/>
    <mergeCell ref="E6:H6"/>
    <mergeCell ref="C7:D7"/>
    <mergeCell ref="G7:H7"/>
    <mergeCell ref="C8:D8"/>
    <mergeCell ref="E8:H8"/>
    <mergeCell ref="B9:H9"/>
    <mergeCell ref="B10:H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A9:A10"/>
    <mergeCell ref="A11:A24"/>
    <mergeCell ref="B12:B18"/>
    <mergeCell ref="B19:B21"/>
    <mergeCell ref="B22:B24"/>
    <mergeCell ref="C12:C13"/>
    <mergeCell ref="C16:C18"/>
    <mergeCell ref="C22:C24"/>
    <mergeCell ref="A6:B8"/>
  </mergeCells>
  <printOptions horizontalCentered="1"/>
  <pageMargins left="0.502777777777778" right="0.502777777777778" top="0.786805555555556" bottom="0.554166666666667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H56"/>
  <sheetViews>
    <sheetView topLeftCell="A43" workbookViewId="0">
      <selection activeCell="M56" sqref="I56 M56"/>
    </sheetView>
  </sheetViews>
  <sheetFormatPr defaultColWidth="9" defaultRowHeight="14.25"/>
  <cols>
    <col min="1" max="1" width="9" style="5"/>
    <col min="2" max="2" width="23.625" style="1" customWidth="1"/>
    <col min="3" max="3" width="3.75" style="1" customWidth="1"/>
    <col min="4" max="4" width="3.875" style="1" customWidth="1"/>
    <col min="5" max="6" width="3.75" style="1" customWidth="1"/>
    <col min="7" max="7" width="3.875" style="1" customWidth="1"/>
    <col min="8" max="8" width="3.75" style="1" customWidth="1"/>
    <col min="9" max="9" width="6.125" style="1" customWidth="1"/>
    <col min="10" max="14" width="4.25" style="1" customWidth="1"/>
    <col min="15" max="19" width="9" style="1"/>
    <col min="20" max="20" width="9" style="6"/>
    <col min="21" max="21" width="7.125" style="6" customWidth="1"/>
    <col min="22" max="22" width="9" style="6"/>
    <col min="23" max="16323" width="9" style="1"/>
    <col min="16324" max="16384" width="9" style="7"/>
  </cols>
  <sheetData>
    <row r="1" s="1" customFormat="1" ht="23.25" customHeight="1" spans="1:22">
      <c r="A1" s="8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6"/>
      <c r="U1" s="6"/>
      <c r="V1" s="6"/>
    </row>
    <row r="2" s="1" customFormat="1" ht="15" customHeight="1" spans="1:22">
      <c r="A2" s="9"/>
      <c r="B2" s="10" t="s">
        <v>60</v>
      </c>
      <c r="C2" s="11"/>
      <c r="D2" s="11"/>
      <c r="E2" s="11"/>
      <c r="F2" s="11"/>
      <c r="G2" s="11"/>
      <c r="H2" s="11"/>
      <c r="I2" s="11"/>
      <c r="J2" s="11"/>
      <c r="K2" s="11"/>
      <c r="L2" s="26" t="s">
        <v>61</v>
      </c>
      <c r="M2" s="26"/>
      <c r="N2" s="27"/>
      <c r="T2" s="6"/>
      <c r="U2" s="6"/>
      <c r="V2" s="6"/>
    </row>
    <row r="3" s="1" customFormat="1" ht="36" customHeight="1" spans="1:22">
      <c r="A3" s="12" t="s">
        <v>62</v>
      </c>
      <c r="B3" s="13" t="s">
        <v>63</v>
      </c>
      <c r="C3" s="14" t="s">
        <v>64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25" t="s">
        <v>65</v>
      </c>
      <c r="P3" s="25"/>
      <c r="Q3" s="25"/>
      <c r="R3" s="25"/>
      <c r="T3" s="6"/>
      <c r="U3" s="6"/>
      <c r="V3" s="6"/>
    </row>
    <row r="4" s="2" customFormat="1" ht="47.25" customHeight="1" spans="1:16362">
      <c r="A4" s="12"/>
      <c r="B4" s="16"/>
      <c r="C4" s="17" t="s">
        <v>66</v>
      </c>
      <c r="D4" s="17" t="s">
        <v>67</v>
      </c>
      <c r="E4" s="17" t="s">
        <v>68</v>
      </c>
      <c r="F4" s="17" t="s">
        <v>69</v>
      </c>
      <c r="G4" s="17" t="s">
        <v>70</v>
      </c>
      <c r="H4" s="17" t="s">
        <v>71</v>
      </c>
      <c r="I4" s="17" t="s">
        <v>72</v>
      </c>
      <c r="J4" s="17" t="s">
        <v>73</v>
      </c>
      <c r="K4" s="17" t="s">
        <v>74</v>
      </c>
      <c r="L4" s="17" t="s">
        <v>75</v>
      </c>
      <c r="M4" s="17" t="s">
        <v>72</v>
      </c>
      <c r="N4" s="17" t="s">
        <v>76</v>
      </c>
      <c r="O4" s="28" t="s">
        <v>77</v>
      </c>
      <c r="P4" s="28" t="s">
        <v>78</v>
      </c>
      <c r="Q4" s="28" t="s">
        <v>79</v>
      </c>
      <c r="R4" s="28" t="s">
        <v>80</v>
      </c>
      <c r="T4" s="30"/>
      <c r="U4" s="30"/>
      <c r="V4" s="30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</row>
    <row r="5" s="3" customFormat="1" ht="16.5" customHeight="1" spans="1:22">
      <c r="A5" s="12" t="s">
        <v>81</v>
      </c>
      <c r="B5" s="18" t="s">
        <v>82</v>
      </c>
      <c r="C5" s="19">
        <v>137</v>
      </c>
      <c r="D5" s="19">
        <v>217</v>
      </c>
      <c r="E5" s="19">
        <v>165</v>
      </c>
      <c r="F5" s="19">
        <v>149</v>
      </c>
      <c r="G5" s="19">
        <v>110</v>
      </c>
      <c r="H5" s="19">
        <v>95</v>
      </c>
      <c r="I5" s="25">
        <f t="shared" ref="I5:I55" si="0">SUM(C5:H5)</f>
        <v>873</v>
      </c>
      <c r="J5" s="19"/>
      <c r="K5" s="19"/>
      <c r="L5" s="19"/>
      <c r="M5" s="25">
        <f t="shared" ref="M5:M55" si="1">SUM(J5:L5)</f>
        <v>0</v>
      </c>
      <c r="N5" s="25"/>
      <c r="O5" s="25">
        <f t="shared" ref="O5:O55" si="2">IF(I5=0,0,IF(I5&gt;100,I5*400,40000))</f>
        <v>349200</v>
      </c>
      <c r="P5" s="25">
        <f t="shared" ref="P5:P55" si="3">IF(M5=0,0,IF(M5&gt;100,M5*500,50000))</f>
        <v>0</v>
      </c>
      <c r="Q5" s="25">
        <f t="shared" ref="Q5:Q55" si="4">N5*100</f>
        <v>0</v>
      </c>
      <c r="R5" s="25">
        <f t="shared" ref="R5:R55" si="5">SUM(O5:Q5)</f>
        <v>349200</v>
      </c>
      <c r="T5" s="31" t="s">
        <v>83</v>
      </c>
      <c r="U5" s="32">
        <v>400</v>
      </c>
      <c r="V5" s="32" t="s">
        <v>84</v>
      </c>
    </row>
    <row r="6" s="3" customFormat="1" ht="16.5" customHeight="1" spans="1:22">
      <c r="A6" s="12"/>
      <c r="B6" s="18" t="s">
        <v>85</v>
      </c>
      <c r="C6" s="19">
        <v>212</v>
      </c>
      <c r="D6" s="19">
        <v>216</v>
      </c>
      <c r="E6" s="19">
        <v>218</v>
      </c>
      <c r="F6" s="19">
        <v>205</v>
      </c>
      <c r="G6" s="19">
        <v>214</v>
      </c>
      <c r="H6" s="19">
        <v>269</v>
      </c>
      <c r="I6" s="25">
        <f t="shared" si="0"/>
        <v>1334</v>
      </c>
      <c r="J6" s="19"/>
      <c r="K6" s="19"/>
      <c r="L6" s="19"/>
      <c r="M6" s="25">
        <f t="shared" si="1"/>
        <v>0</v>
      </c>
      <c r="N6" s="25"/>
      <c r="O6" s="25">
        <f t="shared" si="2"/>
        <v>533600</v>
      </c>
      <c r="P6" s="25">
        <f t="shared" si="3"/>
        <v>0</v>
      </c>
      <c r="Q6" s="25">
        <f t="shared" si="4"/>
        <v>0</v>
      </c>
      <c r="R6" s="25">
        <f t="shared" si="5"/>
        <v>533600</v>
      </c>
      <c r="T6" s="31" t="s">
        <v>86</v>
      </c>
      <c r="U6" s="32">
        <v>500</v>
      </c>
      <c r="V6" s="32" t="s">
        <v>84</v>
      </c>
    </row>
    <row r="7" s="3" customFormat="1" ht="16.5" customHeight="1" spans="1:22">
      <c r="A7" s="12"/>
      <c r="B7" s="18" t="s">
        <v>87</v>
      </c>
      <c r="C7" s="19">
        <v>343</v>
      </c>
      <c r="D7" s="19">
        <v>329</v>
      </c>
      <c r="E7" s="19">
        <v>265</v>
      </c>
      <c r="F7" s="19">
        <v>326</v>
      </c>
      <c r="G7" s="19">
        <v>336</v>
      </c>
      <c r="H7" s="19">
        <v>308</v>
      </c>
      <c r="I7" s="25">
        <f t="shared" si="0"/>
        <v>1907</v>
      </c>
      <c r="J7" s="19"/>
      <c r="K7" s="19"/>
      <c r="L7" s="19"/>
      <c r="M7" s="25">
        <f t="shared" si="1"/>
        <v>0</v>
      </c>
      <c r="N7" s="25"/>
      <c r="O7" s="25">
        <f t="shared" si="2"/>
        <v>762800</v>
      </c>
      <c r="P7" s="25">
        <f t="shared" si="3"/>
        <v>0</v>
      </c>
      <c r="Q7" s="25">
        <f t="shared" si="4"/>
        <v>0</v>
      </c>
      <c r="R7" s="25">
        <f t="shared" si="5"/>
        <v>762800</v>
      </c>
      <c r="T7" s="31" t="s">
        <v>76</v>
      </c>
      <c r="U7" s="32">
        <v>100</v>
      </c>
      <c r="V7" s="32" t="s">
        <v>84</v>
      </c>
    </row>
    <row r="8" s="3" customFormat="1" ht="16.5" customHeight="1" spans="1:22">
      <c r="A8" s="12"/>
      <c r="B8" s="18" t="s">
        <v>88</v>
      </c>
      <c r="C8" s="19">
        <v>329</v>
      </c>
      <c r="D8" s="19">
        <v>322</v>
      </c>
      <c r="E8" s="19">
        <v>272</v>
      </c>
      <c r="F8" s="19">
        <v>214</v>
      </c>
      <c r="G8" s="19">
        <v>242</v>
      </c>
      <c r="H8" s="19">
        <v>213</v>
      </c>
      <c r="I8" s="25">
        <f t="shared" si="0"/>
        <v>1592</v>
      </c>
      <c r="J8" s="19"/>
      <c r="K8" s="19"/>
      <c r="L8" s="19"/>
      <c r="M8" s="25">
        <f t="shared" si="1"/>
        <v>0</v>
      </c>
      <c r="N8" s="25"/>
      <c r="O8" s="25">
        <f t="shared" si="2"/>
        <v>636800</v>
      </c>
      <c r="P8" s="25">
        <f t="shared" si="3"/>
        <v>0</v>
      </c>
      <c r="Q8" s="25">
        <f t="shared" si="4"/>
        <v>0</v>
      </c>
      <c r="R8" s="25">
        <f t="shared" si="5"/>
        <v>636800</v>
      </c>
      <c r="T8" s="6"/>
      <c r="U8" s="6"/>
      <c r="V8" s="6"/>
    </row>
    <row r="9" s="3" customFormat="1" ht="16.5" customHeight="1" spans="1:22">
      <c r="A9" s="12" t="s">
        <v>89</v>
      </c>
      <c r="B9" s="18" t="s">
        <v>90</v>
      </c>
      <c r="C9" s="19">
        <v>96</v>
      </c>
      <c r="D9" s="19">
        <v>137</v>
      </c>
      <c r="E9" s="19">
        <v>108</v>
      </c>
      <c r="F9" s="19">
        <v>81</v>
      </c>
      <c r="G9" s="19">
        <v>68</v>
      </c>
      <c r="H9" s="19">
        <v>72</v>
      </c>
      <c r="I9" s="25">
        <f t="shared" si="0"/>
        <v>562</v>
      </c>
      <c r="J9" s="19">
        <v>210</v>
      </c>
      <c r="K9" s="19">
        <v>237</v>
      </c>
      <c r="L9" s="19">
        <v>188</v>
      </c>
      <c r="M9" s="25">
        <f t="shared" si="1"/>
        <v>635</v>
      </c>
      <c r="N9" s="25">
        <v>315</v>
      </c>
      <c r="O9" s="25">
        <f t="shared" si="2"/>
        <v>224800</v>
      </c>
      <c r="P9" s="25">
        <f t="shared" si="3"/>
        <v>317500</v>
      </c>
      <c r="Q9" s="25">
        <f t="shared" si="4"/>
        <v>31500</v>
      </c>
      <c r="R9" s="25">
        <f t="shared" si="5"/>
        <v>573800</v>
      </c>
      <c r="T9" s="6"/>
      <c r="U9" s="6"/>
      <c r="V9" s="6"/>
    </row>
    <row r="10" s="3" customFormat="1" ht="16.5" customHeight="1" spans="1:22">
      <c r="A10" s="12"/>
      <c r="B10" s="18" t="s">
        <v>91</v>
      </c>
      <c r="C10" s="19">
        <v>330</v>
      </c>
      <c r="D10" s="19">
        <v>395</v>
      </c>
      <c r="E10" s="19">
        <v>336</v>
      </c>
      <c r="F10" s="19">
        <v>337</v>
      </c>
      <c r="G10" s="19">
        <v>273</v>
      </c>
      <c r="H10" s="19">
        <v>228</v>
      </c>
      <c r="I10" s="25">
        <f t="shared" si="0"/>
        <v>1899</v>
      </c>
      <c r="J10" s="19">
        <v>483</v>
      </c>
      <c r="K10" s="19">
        <v>528</v>
      </c>
      <c r="L10" s="19">
        <v>512</v>
      </c>
      <c r="M10" s="25">
        <f t="shared" si="1"/>
        <v>1523</v>
      </c>
      <c r="N10" s="25">
        <v>233</v>
      </c>
      <c r="O10" s="25">
        <f t="shared" si="2"/>
        <v>759600</v>
      </c>
      <c r="P10" s="25">
        <f t="shared" si="3"/>
        <v>761500</v>
      </c>
      <c r="Q10" s="25">
        <f t="shared" si="4"/>
        <v>23300</v>
      </c>
      <c r="R10" s="25">
        <f t="shared" si="5"/>
        <v>1544400</v>
      </c>
      <c r="T10" s="6"/>
      <c r="U10" s="6"/>
      <c r="V10" s="6"/>
    </row>
    <row r="11" s="3" customFormat="1" ht="16.5" customHeight="1" spans="1:22">
      <c r="A11" s="12"/>
      <c r="B11" s="18" t="s">
        <v>92</v>
      </c>
      <c r="C11" s="19"/>
      <c r="D11" s="19"/>
      <c r="E11" s="19"/>
      <c r="F11" s="19"/>
      <c r="G11" s="19"/>
      <c r="H11" s="19"/>
      <c r="I11" s="25">
        <f t="shared" si="0"/>
        <v>0</v>
      </c>
      <c r="J11" s="19">
        <v>436</v>
      </c>
      <c r="K11" s="19">
        <v>492</v>
      </c>
      <c r="L11" s="19">
        <v>489</v>
      </c>
      <c r="M11" s="25">
        <f t="shared" si="1"/>
        <v>1417</v>
      </c>
      <c r="N11" s="25"/>
      <c r="O11" s="25">
        <f t="shared" si="2"/>
        <v>0</v>
      </c>
      <c r="P11" s="25">
        <f t="shared" si="3"/>
        <v>708500</v>
      </c>
      <c r="Q11" s="25">
        <f t="shared" si="4"/>
        <v>0</v>
      </c>
      <c r="R11" s="25">
        <f t="shared" si="5"/>
        <v>708500</v>
      </c>
      <c r="T11" s="6"/>
      <c r="U11" s="6"/>
      <c r="V11" s="6"/>
    </row>
    <row r="12" s="3" customFormat="1" ht="16.5" customHeight="1" spans="1:22">
      <c r="A12" s="12" t="s">
        <v>93</v>
      </c>
      <c r="B12" s="20" t="s">
        <v>94</v>
      </c>
      <c r="C12" s="19">
        <v>77</v>
      </c>
      <c r="D12" s="19">
        <v>122</v>
      </c>
      <c r="E12" s="19">
        <v>77</v>
      </c>
      <c r="F12" s="19">
        <v>75</v>
      </c>
      <c r="G12" s="19">
        <v>69</v>
      </c>
      <c r="H12" s="19">
        <v>61</v>
      </c>
      <c r="I12" s="25">
        <f t="shared" si="0"/>
        <v>481</v>
      </c>
      <c r="J12" s="19"/>
      <c r="K12" s="19"/>
      <c r="L12" s="19"/>
      <c r="M12" s="25">
        <f t="shared" si="1"/>
        <v>0</v>
      </c>
      <c r="N12" s="25"/>
      <c r="O12" s="25">
        <f t="shared" si="2"/>
        <v>192400</v>
      </c>
      <c r="P12" s="25">
        <f t="shared" si="3"/>
        <v>0</v>
      </c>
      <c r="Q12" s="25">
        <f t="shared" si="4"/>
        <v>0</v>
      </c>
      <c r="R12" s="25">
        <f t="shared" si="5"/>
        <v>192400</v>
      </c>
      <c r="T12" s="6"/>
      <c r="U12" s="6"/>
      <c r="V12" s="6"/>
    </row>
    <row r="13" s="3" customFormat="1" ht="16.5" customHeight="1" spans="1:22">
      <c r="A13" s="12"/>
      <c r="B13" s="20" t="s">
        <v>95</v>
      </c>
      <c r="C13" s="19">
        <v>31</v>
      </c>
      <c r="D13" s="19">
        <v>35</v>
      </c>
      <c r="E13" s="19">
        <v>29</v>
      </c>
      <c r="F13" s="19">
        <v>28</v>
      </c>
      <c r="G13" s="19">
        <v>23</v>
      </c>
      <c r="H13" s="19">
        <v>11</v>
      </c>
      <c r="I13" s="25">
        <f t="shared" si="0"/>
        <v>157</v>
      </c>
      <c r="J13" s="19"/>
      <c r="K13" s="19"/>
      <c r="L13" s="19"/>
      <c r="M13" s="25">
        <f t="shared" si="1"/>
        <v>0</v>
      </c>
      <c r="N13" s="25"/>
      <c r="O13" s="25">
        <f t="shared" si="2"/>
        <v>62800</v>
      </c>
      <c r="P13" s="25">
        <f t="shared" si="3"/>
        <v>0</v>
      </c>
      <c r="Q13" s="25">
        <f t="shared" si="4"/>
        <v>0</v>
      </c>
      <c r="R13" s="25">
        <f t="shared" si="5"/>
        <v>62800</v>
      </c>
      <c r="T13" s="6"/>
      <c r="U13" s="6"/>
      <c r="V13" s="6"/>
    </row>
    <row r="14" s="3" customFormat="1" ht="16.5" customHeight="1" spans="1:22">
      <c r="A14" s="12"/>
      <c r="B14" s="20" t="s">
        <v>96</v>
      </c>
      <c r="C14" s="19">
        <v>20</v>
      </c>
      <c r="D14" s="19">
        <v>19</v>
      </c>
      <c r="E14" s="19">
        <v>18</v>
      </c>
      <c r="F14" s="19">
        <v>20</v>
      </c>
      <c r="G14" s="19">
        <v>17</v>
      </c>
      <c r="H14" s="19">
        <v>28</v>
      </c>
      <c r="I14" s="25">
        <f t="shared" si="0"/>
        <v>122</v>
      </c>
      <c r="J14" s="19"/>
      <c r="K14" s="19"/>
      <c r="L14" s="19"/>
      <c r="M14" s="25">
        <f t="shared" si="1"/>
        <v>0</v>
      </c>
      <c r="N14" s="25"/>
      <c r="O14" s="25">
        <f t="shared" si="2"/>
        <v>48800</v>
      </c>
      <c r="P14" s="25">
        <f t="shared" si="3"/>
        <v>0</v>
      </c>
      <c r="Q14" s="25">
        <f t="shared" si="4"/>
        <v>0</v>
      </c>
      <c r="R14" s="25">
        <f t="shared" si="5"/>
        <v>48800</v>
      </c>
      <c r="T14" s="6"/>
      <c r="U14" s="6"/>
      <c r="V14" s="6"/>
    </row>
    <row r="15" s="3" customFormat="1" ht="16.5" customHeight="1" spans="1:22">
      <c r="A15" s="12"/>
      <c r="B15" s="20" t="s">
        <v>97</v>
      </c>
      <c r="C15" s="19">
        <v>10</v>
      </c>
      <c r="D15" s="19">
        <v>19</v>
      </c>
      <c r="E15" s="19">
        <v>20</v>
      </c>
      <c r="F15" s="19">
        <v>19</v>
      </c>
      <c r="G15" s="19">
        <v>9</v>
      </c>
      <c r="H15" s="19">
        <v>20</v>
      </c>
      <c r="I15" s="25">
        <f t="shared" si="0"/>
        <v>97</v>
      </c>
      <c r="J15" s="19"/>
      <c r="K15" s="19"/>
      <c r="L15" s="19"/>
      <c r="M15" s="25">
        <f t="shared" si="1"/>
        <v>0</v>
      </c>
      <c r="N15" s="25"/>
      <c r="O15" s="25">
        <f t="shared" si="2"/>
        <v>40000</v>
      </c>
      <c r="P15" s="25">
        <f t="shared" si="3"/>
        <v>0</v>
      </c>
      <c r="Q15" s="25">
        <f t="shared" si="4"/>
        <v>0</v>
      </c>
      <c r="R15" s="25">
        <f t="shared" si="5"/>
        <v>40000</v>
      </c>
      <c r="T15" s="6"/>
      <c r="U15" s="6"/>
      <c r="V15" s="6"/>
    </row>
    <row r="16" s="3" customFormat="1" ht="16.5" customHeight="1" spans="1:22">
      <c r="A16" s="12"/>
      <c r="B16" s="20" t="s">
        <v>98</v>
      </c>
      <c r="C16" s="19">
        <v>4</v>
      </c>
      <c r="D16" s="19">
        <v>17</v>
      </c>
      <c r="E16" s="19">
        <v>26</v>
      </c>
      <c r="F16" s="19">
        <v>11</v>
      </c>
      <c r="G16" s="19">
        <v>12</v>
      </c>
      <c r="H16" s="19">
        <v>5</v>
      </c>
      <c r="I16" s="25">
        <f t="shared" si="0"/>
        <v>75</v>
      </c>
      <c r="J16" s="19"/>
      <c r="K16" s="19"/>
      <c r="L16" s="19"/>
      <c r="M16" s="25">
        <f t="shared" si="1"/>
        <v>0</v>
      </c>
      <c r="N16" s="25"/>
      <c r="O16" s="25">
        <f t="shared" si="2"/>
        <v>40000</v>
      </c>
      <c r="P16" s="25">
        <f t="shared" si="3"/>
        <v>0</v>
      </c>
      <c r="Q16" s="25">
        <f t="shared" si="4"/>
        <v>0</v>
      </c>
      <c r="R16" s="25">
        <f t="shared" si="5"/>
        <v>40000</v>
      </c>
      <c r="T16" s="6"/>
      <c r="U16" s="6"/>
      <c r="V16" s="6"/>
    </row>
    <row r="17" s="3" customFormat="1" ht="16.5" customHeight="1" spans="1:22">
      <c r="A17" s="12"/>
      <c r="B17" s="20" t="s">
        <v>99</v>
      </c>
      <c r="C17" s="19">
        <v>16</v>
      </c>
      <c r="D17" s="19">
        <v>9</v>
      </c>
      <c r="E17" s="19">
        <v>12</v>
      </c>
      <c r="F17" s="19">
        <v>13</v>
      </c>
      <c r="G17" s="19">
        <v>11</v>
      </c>
      <c r="H17" s="19">
        <v>9</v>
      </c>
      <c r="I17" s="25">
        <f t="shared" si="0"/>
        <v>70</v>
      </c>
      <c r="J17" s="19"/>
      <c r="K17" s="19"/>
      <c r="L17" s="19"/>
      <c r="M17" s="25">
        <f t="shared" si="1"/>
        <v>0</v>
      </c>
      <c r="N17" s="25"/>
      <c r="O17" s="25">
        <f t="shared" si="2"/>
        <v>40000</v>
      </c>
      <c r="P17" s="25">
        <f t="shared" si="3"/>
        <v>0</v>
      </c>
      <c r="Q17" s="25">
        <f t="shared" si="4"/>
        <v>0</v>
      </c>
      <c r="R17" s="25">
        <f t="shared" si="5"/>
        <v>40000</v>
      </c>
      <c r="T17" s="6"/>
      <c r="U17" s="6"/>
      <c r="V17" s="6"/>
    </row>
    <row r="18" s="3" customFormat="1" ht="16.5" customHeight="1" spans="1:22">
      <c r="A18" s="12"/>
      <c r="B18" s="20" t="s">
        <v>100</v>
      </c>
      <c r="C18" s="19">
        <v>12</v>
      </c>
      <c r="D18" s="19">
        <v>19</v>
      </c>
      <c r="E18" s="19">
        <v>12</v>
      </c>
      <c r="F18" s="19">
        <v>13</v>
      </c>
      <c r="G18" s="19">
        <v>13</v>
      </c>
      <c r="H18" s="19">
        <v>9</v>
      </c>
      <c r="I18" s="25">
        <f t="shared" si="0"/>
        <v>78</v>
      </c>
      <c r="J18" s="19"/>
      <c r="K18" s="19"/>
      <c r="L18" s="19"/>
      <c r="M18" s="25">
        <f t="shared" si="1"/>
        <v>0</v>
      </c>
      <c r="N18" s="25"/>
      <c r="O18" s="25">
        <f t="shared" si="2"/>
        <v>40000</v>
      </c>
      <c r="P18" s="25">
        <f t="shared" si="3"/>
        <v>0</v>
      </c>
      <c r="Q18" s="25">
        <f t="shared" si="4"/>
        <v>0</v>
      </c>
      <c r="R18" s="25">
        <f t="shared" si="5"/>
        <v>40000</v>
      </c>
      <c r="T18" s="6"/>
      <c r="U18" s="6"/>
      <c r="V18" s="6"/>
    </row>
    <row r="19" s="3" customFormat="1" ht="16.5" customHeight="1" spans="1:22">
      <c r="A19" s="12"/>
      <c r="B19" s="20" t="s">
        <v>101</v>
      </c>
      <c r="C19" s="19">
        <v>12</v>
      </c>
      <c r="D19" s="19">
        <v>9</v>
      </c>
      <c r="E19" s="19">
        <v>16</v>
      </c>
      <c r="F19" s="19">
        <v>21</v>
      </c>
      <c r="G19" s="19">
        <v>9</v>
      </c>
      <c r="H19" s="19">
        <v>6</v>
      </c>
      <c r="I19" s="25">
        <f t="shared" si="0"/>
        <v>73</v>
      </c>
      <c r="J19" s="19"/>
      <c r="K19" s="19"/>
      <c r="L19" s="19"/>
      <c r="M19" s="25">
        <f t="shared" si="1"/>
        <v>0</v>
      </c>
      <c r="N19" s="25"/>
      <c r="O19" s="25">
        <f t="shared" si="2"/>
        <v>40000</v>
      </c>
      <c r="P19" s="25">
        <f t="shared" si="3"/>
        <v>0</v>
      </c>
      <c r="Q19" s="25">
        <f t="shared" si="4"/>
        <v>0</v>
      </c>
      <c r="R19" s="25">
        <f t="shared" si="5"/>
        <v>40000</v>
      </c>
      <c r="T19" s="6"/>
      <c r="U19" s="6"/>
      <c r="V19" s="6"/>
    </row>
    <row r="20" s="3" customFormat="1" ht="16.5" customHeight="1" spans="1:22">
      <c r="A20" s="12"/>
      <c r="B20" s="20" t="s">
        <v>102</v>
      </c>
      <c r="C20" s="19"/>
      <c r="D20" s="19">
        <v>1</v>
      </c>
      <c r="E20" s="19"/>
      <c r="F20" s="19">
        <v>1</v>
      </c>
      <c r="G20" s="19"/>
      <c r="H20" s="19"/>
      <c r="I20" s="25">
        <f t="shared" si="0"/>
        <v>2</v>
      </c>
      <c r="J20" s="19"/>
      <c r="K20" s="19"/>
      <c r="L20" s="19"/>
      <c r="M20" s="25">
        <f t="shared" si="1"/>
        <v>0</v>
      </c>
      <c r="N20" s="25"/>
      <c r="O20" s="25">
        <f t="shared" si="2"/>
        <v>40000</v>
      </c>
      <c r="P20" s="25">
        <f t="shared" si="3"/>
        <v>0</v>
      </c>
      <c r="Q20" s="25">
        <f t="shared" si="4"/>
        <v>0</v>
      </c>
      <c r="R20" s="25">
        <f t="shared" si="5"/>
        <v>40000</v>
      </c>
      <c r="T20" s="6"/>
      <c r="U20" s="6"/>
      <c r="V20" s="6"/>
    </row>
    <row r="21" s="3" customFormat="1" ht="16.5" customHeight="1" spans="1:22">
      <c r="A21" s="12" t="s">
        <v>103</v>
      </c>
      <c r="B21" s="20" t="s">
        <v>104</v>
      </c>
      <c r="C21" s="19">
        <v>11</v>
      </c>
      <c r="D21" s="19">
        <v>16</v>
      </c>
      <c r="E21" s="19">
        <v>12</v>
      </c>
      <c r="F21" s="19">
        <v>17</v>
      </c>
      <c r="G21" s="19">
        <v>10</v>
      </c>
      <c r="H21" s="19">
        <v>7</v>
      </c>
      <c r="I21" s="25">
        <f t="shared" si="0"/>
        <v>73</v>
      </c>
      <c r="J21" s="19"/>
      <c r="K21" s="19"/>
      <c r="L21" s="19"/>
      <c r="M21" s="25">
        <f t="shared" si="1"/>
        <v>0</v>
      </c>
      <c r="N21" s="25"/>
      <c r="O21" s="25">
        <f t="shared" si="2"/>
        <v>40000</v>
      </c>
      <c r="P21" s="25">
        <f t="shared" si="3"/>
        <v>0</v>
      </c>
      <c r="Q21" s="25">
        <f t="shared" si="4"/>
        <v>0</v>
      </c>
      <c r="R21" s="25">
        <f t="shared" si="5"/>
        <v>40000</v>
      </c>
      <c r="T21" s="6"/>
      <c r="U21" s="6"/>
      <c r="V21" s="6"/>
    </row>
    <row r="22" s="3" customFormat="1" ht="16.5" customHeight="1" spans="1:22">
      <c r="A22" s="12"/>
      <c r="B22" s="20" t="s">
        <v>105</v>
      </c>
      <c r="C22" s="19">
        <v>12</v>
      </c>
      <c r="D22" s="19">
        <v>7</v>
      </c>
      <c r="E22" s="19">
        <v>9</v>
      </c>
      <c r="F22" s="19">
        <v>9</v>
      </c>
      <c r="G22" s="19">
        <v>9</v>
      </c>
      <c r="H22" s="19">
        <v>7</v>
      </c>
      <c r="I22" s="25">
        <f t="shared" si="0"/>
        <v>53</v>
      </c>
      <c r="J22" s="19"/>
      <c r="K22" s="19"/>
      <c r="L22" s="19"/>
      <c r="M22" s="25">
        <f t="shared" si="1"/>
        <v>0</v>
      </c>
      <c r="N22" s="25"/>
      <c r="O22" s="25">
        <f t="shared" si="2"/>
        <v>40000</v>
      </c>
      <c r="P22" s="25">
        <f t="shared" si="3"/>
        <v>0</v>
      </c>
      <c r="Q22" s="25">
        <f t="shared" si="4"/>
        <v>0</v>
      </c>
      <c r="R22" s="25">
        <f t="shared" si="5"/>
        <v>40000</v>
      </c>
      <c r="T22" s="6"/>
      <c r="U22" s="6"/>
      <c r="V22" s="6"/>
    </row>
    <row r="23" s="3" customFormat="1" ht="16.5" customHeight="1" spans="1:22">
      <c r="A23" s="12"/>
      <c r="B23" s="20" t="s">
        <v>106</v>
      </c>
      <c r="C23" s="19">
        <v>3</v>
      </c>
      <c r="D23" s="19">
        <v>5</v>
      </c>
      <c r="E23" s="19">
        <v>2</v>
      </c>
      <c r="F23" s="19">
        <v>2</v>
      </c>
      <c r="G23" s="19">
        <v>3</v>
      </c>
      <c r="H23" s="19">
        <v>3</v>
      </c>
      <c r="I23" s="25">
        <f t="shared" si="0"/>
        <v>18</v>
      </c>
      <c r="J23" s="19"/>
      <c r="K23" s="19"/>
      <c r="L23" s="19"/>
      <c r="M23" s="25">
        <f t="shared" si="1"/>
        <v>0</v>
      </c>
      <c r="N23" s="25"/>
      <c r="O23" s="25">
        <f t="shared" si="2"/>
        <v>40000</v>
      </c>
      <c r="P23" s="25">
        <f t="shared" si="3"/>
        <v>0</v>
      </c>
      <c r="Q23" s="25">
        <f t="shared" si="4"/>
        <v>0</v>
      </c>
      <c r="R23" s="25">
        <f t="shared" si="5"/>
        <v>40000</v>
      </c>
      <c r="T23" s="6"/>
      <c r="U23" s="6"/>
      <c r="V23" s="6"/>
    </row>
    <row r="24" s="4" customFormat="1" ht="16.5" customHeight="1" spans="1:22">
      <c r="A24" s="12" t="s">
        <v>107</v>
      </c>
      <c r="B24" s="20" t="s">
        <v>108</v>
      </c>
      <c r="C24" s="19">
        <v>5</v>
      </c>
      <c r="D24" s="19">
        <v>7</v>
      </c>
      <c r="E24" s="19">
        <v>1</v>
      </c>
      <c r="F24" s="19">
        <v>7</v>
      </c>
      <c r="G24" s="19">
        <v>4</v>
      </c>
      <c r="H24" s="19">
        <v>6</v>
      </c>
      <c r="I24" s="25">
        <f t="shared" si="0"/>
        <v>30</v>
      </c>
      <c r="J24" s="19"/>
      <c r="K24" s="19"/>
      <c r="L24" s="19"/>
      <c r="M24" s="25">
        <f t="shared" si="1"/>
        <v>0</v>
      </c>
      <c r="N24" s="25">
        <v>26</v>
      </c>
      <c r="O24" s="25">
        <f t="shared" si="2"/>
        <v>40000</v>
      </c>
      <c r="P24" s="25">
        <f t="shared" si="3"/>
        <v>0</v>
      </c>
      <c r="Q24" s="25">
        <f t="shared" si="4"/>
        <v>2600</v>
      </c>
      <c r="R24" s="25">
        <f t="shared" si="5"/>
        <v>42600</v>
      </c>
      <c r="T24" s="6"/>
      <c r="U24" s="6"/>
      <c r="V24" s="6"/>
    </row>
    <row r="25" s="4" customFormat="1" ht="16.5" customHeight="1" spans="1:22">
      <c r="A25" s="12"/>
      <c r="B25" s="20" t="s">
        <v>109</v>
      </c>
      <c r="C25" s="19">
        <v>3</v>
      </c>
      <c r="D25" s="19"/>
      <c r="E25" s="19"/>
      <c r="F25" s="19"/>
      <c r="G25" s="19"/>
      <c r="H25" s="19"/>
      <c r="I25" s="25">
        <f t="shared" si="0"/>
        <v>3</v>
      </c>
      <c r="J25" s="19"/>
      <c r="K25" s="19"/>
      <c r="L25" s="19"/>
      <c r="M25" s="25">
        <f t="shared" si="1"/>
        <v>0</v>
      </c>
      <c r="N25" s="25"/>
      <c r="O25" s="25">
        <f t="shared" si="2"/>
        <v>40000</v>
      </c>
      <c r="P25" s="25">
        <f t="shared" si="3"/>
        <v>0</v>
      </c>
      <c r="Q25" s="25">
        <f t="shared" si="4"/>
        <v>0</v>
      </c>
      <c r="R25" s="25">
        <f t="shared" si="5"/>
        <v>40000</v>
      </c>
      <c r="T25" s="6"/>
      <c r="U25" s="6"/>
      <c r="V25" s="6"/>
    </row>
    <row r="26" s="3" customFormat="1" ht="16.5" customHeight="1" spans="1:22">
      <c r="A26" s="12"/>
      <c r="B26" s="20" t="s">
        <v>110</v>
      </c>
      <c r="C26" s="19">
        <v>1</v>
      </c>
      <c r="D26" s="19"/>
      <c r="E26" s="19"/>
      <c r="F26" s="19"/>
      <c r="G26" s="19"/>
      <c r="H26" s="19"/>
      <c r="I26" s="25">
        <f t="shared" si="0"/>
        <v>1</v>
      </c>
      <c r="J26" s="19"/>
      <c r="K26" s="19"/>
      <c r="L26" s="19"/>
      <c r="M26" s="25">
        <f t="shared" si="1"/>
        <v>0</v>
      </c>
      <c r="N26" s="25"/>
      <c r="O26" s="25">
        <f t="shared" si="2"/>
        <v>40000</v>
      </c>
      <c r="P26" s="25">
        <f t="shared" si="3"/>
        <v>0</v>
      </c>
      <c r="Q26" s="25">
        <f t="shared" si="4"/>
        <v>0</v>
      </c>
      <c r="R26" s="25">
        <f t="shared" si="5"/>
        <v>40000</v>
      </c>
      <c r="T26" s="6"/>
      <c r="U26" s="6"/>
      <c r="V26" s="6"/>
    </row>
    <row r="27" s="3" customFormat="1" ht="16.5" customHeight="1" spans="1:22">
      <c r="A27" s="12" t="s">
        <v>111</v>
      </c>
      <c r="B27" s="20" t="s">
        <v>112</v>
      </c>
      <c r="C27" s="19">
        <v>2</v>
      </c>
      <c r="D27" s="19">
        <v>2</v>
      </c>
      <c r="E27" s="19"/>
      <c r="F27" s="19"/>
      <c r="G27" s="19"/>
      <c r="H27" s="19"/>
      <c r="I27" s="25">
        <f t="shared" si="0"/>
        <v>4</v>
      </c>
      <c r="J27" s="19"/>
      <c r="K27" s="19"/>
      <c r="L27" s="19"/>
      <c r="M27" s="25">
        <f t="shared" si="1"/>
        <v>0</v>
      </c>
      <c r="N27" s="25"/>
      <c r="O27" s="25">
        <f t="shared" si="2"/>
        <v>40000</v>
      </c>
      <c r="P27" s="25">
        <f t="shared" si="3"/>
        <v>0</v>
      </c>
      <c r="Q27" s="25">
        <f t="shared" si="4"/>
        <v>0</v>
      </c>
      <c r="R27" s="25">
        <f t="shared" si="5"/>
        <v>40000</v>
      </c>
      <c r="T27" s="6"/>
      <c r="U27" s="6"/>
      <c r="V27" s="6"/>
    </row>
    <row r="28" s="3" customFormat="1" ht="16.5" customHeight="1" spans="1:22">
      <c r="A28" s="12" t="s">
        <v>113</v>
      </c>
      <c r="B28" s="20" t="s">
        <v>114</v>
      </c>
      <c r="C28" s="19">
        <v>6</v>
      </c>
      <c r="D28" s="19">
        <v>17</v>
      </c>
      <c r="E28" s="19">
        <v>16</v>
      </c>
      <c r="F28" s="19">
        <v>12</v>
      </c>
      <c r="G28" s="19">
        <v>10</v>
      </c>
      <c r="H28" s="19">
        <v>8</v>
      </c>
      <c r="I28" s="25">
        <f t="shared" si="0"/>
        <v>69</v>
      </c>
      <c r="J28" s="19"/>
      <c r="K28" s="19"/>
      <c r="L28" s="19"/>
      <c r="M28" s="25">
        <f t="shared" si="1"/>
        <v>0</v>
      </c>
      <c r="N28" s="25">
        <v>30</v>
      </c>
      <c r="O28" s="25">
        <f t="shared" si="2"/>
        <v>40000</v>
      </c>
      <c r="P28" s="25">
        <f t="shared" si="3"/>
        <v>0</v>
      </c>
      <c r="Q28" s="25">
        <f t="shared" si="4"/>
        <v>3000</v>
      </c>
      <c r="R28" s="25">
        <f t="shared" si="5"/>
        <v>43000</v>
      </c>
      <c r="T28" s="6"/>
      <c r="U28" s="6"/>
      <c r="V28" s="6"/>
    </row>
    <row r="29" s="3" customFormat="1" ht="16.5" customHeight="1" spans="1:22">
      <c r="A29" s="12"/>
      <c r="B29" s="20" t="s">
        <v>115</v>
      </c>
      <c r="C29" s="19"/>
      <c r="D29" s="19"/>
      <c r="E29" s="19">
        <v>1</v>
      </c>
      <c r="F29" s="19">
        <v>1</v>
      </c>
      <c r="G29" s="19"/>
      <c r="H29" s="19"/>
      <c r="I29" s="25">
        <f t="shared" si="0"/>
        <v>2</v>
      </c>
      <c r="J29" s="19"/>
      <c r="K29" s="19"/>
      <c r="L29" s="19"/>
      <c r="M29" s="25">
        <f t="shared" si="1"/>
        <v>0</v>
      </c>
      <c r="N29" s="25">
        <v>1</v>
      </c>
      <c r="O29" s="25">
        <f t="shared" si="2"/>
        <v>40000</v>
      </c>
      <c r="P29" s="25">
        <f t="shared" si="3"/>
        <v>0</v>
      </c>
      <c r="Q29" s="25">
        <f t="shared" si="4"/>
        <v>100</v>
      </c>
      <c r="R29" s="25">
        <f t="shared" si="5"/>
        <v>40100</v>
      </c>
      <c r="T29" s="6"/>
      <c r="U29" s="6"/>
      <c r="V29" s="6"/>
    </row>
    <row r="30" s="3" customFormat="1" ht="16.5" customHeight="1" spans="1:22">
      <c r="A30" s="12" t="s">
        <v>116</v>
      </c>
      <c r="B30" s="20" t="s">
        <v>117</v>
      </c>
      <c r="C30" s="19">
        <v>2</v>
      </c>
      <c r="D30" s="19">
        <v>1</v>
      </c>
      <c r="E30" s="19"/>
      <c r="F30" s="19">
        <v>3</v>
      </c>
      <c r="G30" s="19">
        <v>2</v>
      </c>
      <c r="H30" s="19">
        <v>3</v>
      </c>
      <c r="I30" s="25">
        <f t="shared" si="0"/>
        <v>11</v>
      </c>
      <c r="J30" s="19"/>
      <c r="K30" s="19"/>
      <c r="L30" s="19"/>
      <c r="M30" s="25">
        <f t="shared" si="1"/>
        <v>0</v>
      </c>
      <c r="N30" s="25">
        <v>9</v>
      </c>
      <c r="O30" s="25">
        <f t="shared" si="2"/>
        <v>40000</v>
      </c>
      <c r="P30" s="25">
        <f t="shared" si="3"/>
        <v>0</v>
      </c>
      <c r="Q30" s="25">
        <f t="shared" si="4"/>
        <v>900</v>
      </c>
      <c r="R30" s="25">
        <f t="shared" si="5"/>
        <v>40900</v>
      </c>
      <c r="T30" s="6"/>
      <c r="U30" s="6"/>
      <c r="V30" s="6"/>
    </row>
    <row r="31" s="3" customFormat="1" ht="16.5" customHeight="1" spans="1:22">
      <c r="A31" s="12"/>
      <c r="B31" s="20" t="s">
        <v>118</v>
      </c>
      <c r="C31" s="19">
        <v>1</v>
      </c>
      <c r="D31" s="19"/>
      <c r="E31" s="19"/>
      <c r="F31" s="19"/>
      <c r="G31" s="19"/>
      <c r="H31" s="19"/>
      <c r="I31" s="25">
        <f t="shared" si="0"/>
        <v>1</v>
      </c>
      <c r="J31" s="19"/>
      <c r="K31" s="19"/>
      <c r="L31" s="19"/>
      <c r="M31" s="25">
        <f t="shared" si="1"/>
        <v>0</v>
      </c>
      <c r="N31" s="25"/>
      <c r="O31" s="25">
        <f t="shared" si="2"/>
        <v>40000</v>
      </c>
      <c r="P31" s="25">
        <f t="shared" si="3"/>
        <v>0</v>
      </c>
      <c r="Q31" s="25">
        <f t="shared" si="4"/>
        <v>0</v>
      </c>
      <c r="R31" s="25">
        <f t="shared" si="5"/>
        <v>40000</v>
      </c>
      <c r="T31" s="6"/>
      <c r="U31" s="6"/>
      <c r="V31" s="6"/>
    </row>
    <row r="32" s="3" customFormat="1" ht="16.5" customHeight="1" spans="1:22">
      <c r="A32" s="12" t="s">
        <v>119</v>
      </c>
      <c r="B32" s="20" t="s">
        <v>120</v>
      </c>
      <c r="C32" s="19">
        <v>1</v>
      </c>
      <c r="D32" s="19"/>
      <c r="E32" s="19">
        <v>1</v>
      </c>
      <c r="F32" s="19"/>
      <c r="G32" s="19">
        <v>3</v>
      </c>
      <c r="H32" s="19"/>
      <c r="I32" s="25">
        <f t="shared" si="0"/>
        <v>5</v>
      </c>
      <c r="J32" s="19"/>
      <c r="K32" s="19"/>
      <c r="L32" s="19"/>
      <c r="M32" s="25">
        <f t="shared" si="1"/>
        <v>0</v>
      </c>
      <c r="N32" s="25">
        <v>5</v>
      </c>
      <c r="O32" s="25">
        <f t="shared" si="2"/>
        <v>40000</v>
      </c>
      <c r="P32" s="25">
        <f t="shared" si="3"/>
        <v>0</v>
      </c>
      <c r="Q32" s="25">
        <f t="shared" si="4"/>
        <v>500</v>
      </c>
      <c r="R32" s="25">
        <f t="shared" si="5"/>
        <v>40500</v>
      </c>
      <c r="T32" s="6"/>
      <c r="U32" s="6"/>
      <c r="V32" s="6"/>
    </row>
    <row r="33" s="3" customFormat="1" ht="16.5" customHeight="1" spans="1:22">
      <c r="A33" s="12"/>
      <c r="B33" s="20" t="s">
        <v>121</v>
      </c>
      <c r="C33" s="19"/>
      <c r="D33" s="19"/>
      <c r="E33" s="19"/>
      <c r="F33" s="19">
        <v>1</v>
      </c>
      <c r="G33" s="19"/>
      <c r="H33" s="19">
        <v>2</v>
      </c>
      <c r="I33" s="25">
        <f t="shared" si="0"/>
        <v>3</v>
      </c>
      <c r="J33" s="19"/>
      <c r="K33" s="19"/>
      <c r="L33" s="19"/>
      <c r="M33" s="25">
        <f t="shared" si="1"/>
        <v>0</v>
      </c>
      <c r="N33" s="25"/>
      <c r="O33" s="25">
        <f t="shared" si="2"/>
        <v>40000</v>
      </c>
      <c r="P33" s="25">
        <f t="shared" si="3"/>
        <v>0</v>
      </c>
      <c r="Q33" s="25">
        <f t="shared" si="4"/>
        <v>0</v>
      </c>
      <c r="R33" s="25">
        <f t="shared" si="5"/>
        <v>40000</v>
      </c>
      <c r="T33" s="6"/>
      <c r="U33" s="6"/>
      <c r="V33" s="6"/>
    </row>
    <row r="34" s="3" customFormat="1" ht="16.5" customHeight="1" spans="1:22">
      <c r="A34" s="12" t="s">
        <v>122</v>
      </c>
      <c r="B34" s="20" t="s">
        <v>123</v>
      </c>
      <c r="C34" s="19">
        <v>4</v>
      </c>
      <c r="D34" s="19">
        <v>11</v>
      </c>
      <c r="E34" s="19">
        <v>12</v>
      </c>
      <c r="F34" s="19">
        <v>15</v>
      </c>
      <c r="G34" s="19">
        <v>3</v>
      </c>
      <c r="H34" s="19"/>
      <c r="I34" s="25">
        <f t="shared" si="0"/>
        <v>45</v>
      </c>
      <c r="J34" s="19"/>
      <c r="K34" s="19"/>
      <c r="L34" s="19"/>
      <c r="M34" s="25">
        <f t="shared" si="1"/>
        <v>0</v>
      </c>
      <c r="N34" s="25">
        <v>40</v>
      </c>
      <c r="O34" s="25">
        <f t="shared" si="2"/>
        <v>40000</v>
      </c>
      <c r="P34" s="25">
        <f t="shared" si="3"/>
        <v>0</v>
      </c>
      <c r="Q34" s="25">
        <f t="shared" si="4"/>
        <v>4000</v>
      </c>
      <c r="R34" s="25">
        <f t="shared" si="5"/>
        <v>44000</v>
      </c>
      <c r="T34" s="6"/>
      <c r="U34" s="6"/>
      <c r="V34" s="6"/>
    </row>
    <row r="35" s="3" customFormat="1" ht="16.5" customHeight="1" spans="1:22">
      <c r="A35" s="12"/>
      <c r="B35" s="20" t="s">
        <v>124</v>
      </c>
      <c r="C35" s="19">
        <v>9</v>
      </c>
      <c r="D35" s="19">
        <v>5</v>
      </c>
      <c r="E35" s="19">
        <v>7</v>
      </c>
      <c r="F35" s="19">
        <v>11</v>
      </c>
      <c r="G35" s="19">
        <v>0</v>
      </c>
      <c r="H35" s="19">
        <v>2</v>
      </c>
      <c r="I35" s="25">
        <f t="shared" si="0"/>
        <v>34</v>
      </c>
      <c r="J35" s="19"/>
      <c r="K35" s="19"/>
      <c r="L35" s="19"/>
      <c r="M35" s="25">
        <f t="shared" si="1"/>
        <v>0</v>
      </c>
      <c r="N35" s="25"/>
      <c r="O35" s="25">
        <f t="shared" si="2"/>
        <v>40000</v>
      </c>
      <c r="P35" s="25">
        <f t="shared" si="3"/>
        <v>0</v>
      </c>
      <c r="Q35" s="25">
        <f t="shared" si="4"/>
        <v>0</v>
      </c>
      <c r="R35" s="25">
        <f t="shared" si="5"/>
        <v>40000</v>
      </c>
      <c r="T35" s="6"/>
      <c r="U35" s="6"/>
      <c r="V35" s="6"/>
    </row>
    <row r="36" s="3" customFormat="1" ht="16.5" customHeight="1" spans="1:22">
      <c r="A36" s="21" t="s">
        <v>125</v>
      </c>
      <c r="B36" s="20" t="s">
        <v>126</v>
      </c>
      <c r="C36" s="19">
        <v>14</v>
      </c>
      <c r="D36" s="19">
        <v>28</v>
      </c>
      <c r="E36" s="19">
        <v>23</v>
      </c>
      <c r="F36" s="19">
        <v>19</v>
      </c>
      <c r="G36" s="19">
        <v>23</v>
      </c>
      <c r="H36" s="19">
        <v>16</v>
      </c>
      <c r="I36" s="25">
        <f t="shared" si="0"/>
        <v>123</v>
      </c>
      <c r="J36" s="19">
        <v>22</v>
      </c>
      <c r="K36" s="19">
        <v>37</v>
      </c>
      <c r="L36" s="19">
        <v>24</v>
      </c>
      <c r="M36" s="25">
        <f t="shared" si="1"/>
        <v>83</v>
      </c>
      <c r="N36" s="25">
        <v>165</v>
      </c>
      <c r="O36" s="25">
        <f t="shared" si="2"/>
        <v>49200</v>
      </c>
      <c r="P36" s="25">
        <f t="shared" si="3"/>
        <v>50000</v>
      </c>
      <c r="Q36" s="25">
        <f t="shared" si="4"/>
        <v>16500</v>
      </c>
      <c r="R36" s="25">
        <f t="shared" si="5"/>
        <v>115700</v>
      </c>
      <c r="T36" s="6"/>
      <c r="U36" s="6"/>
      <c r="V36" s="6"/>
    </row>
    <row r="37" s="3" customFormat="1" ht="16.5" customHeight="1" spans="1:22">
      <c r="A37" s="12" t="s">
        <v>127</v>
      </c>
      <c r="B37" s="20" t="s">
        <v>128</v>
      </c>
      <c r="C37" s="19"/>
      <c r="D37" s="19"/>
      <c r="E37" s="19"/>
      <c r="F37" s="19">
        <v>28</v>
      </c>
      <c r="G37" s="19">
        <v>39</v>
      </c>
      <c r="H37" s="19">
        <v>29</v>
      </c>
      <c r="I37" s="25">
        <f t="shared" si="0"/>
        <v>96</v>
      </c>
      <c r="J37" s="19">
        <v>34</v>
      </c>
      <c r="K37" s="19">
        <v>35</v>
      </c>
      <c r="L37" s="19">
        <v>45</v>
      </c>
      <c r="M37" s="25">
        <f t="shared" si="1"/>
        <v>114</v>
      </c>
      <c r="N37" s="25">
        <v>196</v>
      </c>
      <c r="O37" s="25">
        <f t="shared" si="2"/>
        <v>40000</v>
      </c>
      <c r="P37" s="25">
        <f t="shared" si="3"/>
        <v>57000</v>
      </c>
      <c r="Q37" s="25">
        <f t="shared" si="4"/>
        <v>19600</v>
      </c>
      <c r="R37" s="25">
        <f t="shared" si="5"/>
        <v>116600</v>
      </c>
      <c r="T37" s="6"/>
      <c r="U37" s="6"/>
      <c r="V37" s="6"/>
    </row>
    <row r="38" s="3" customFormat="1" ht="16.5" customHeight="1" spans="1:22">
      <c r="A38" s="12"/>
      <c r="B38" s="20" t="s">
        <v>129</v>
      </c>
      <c r="C38" s="22">
        <v>21</v>
      </c>
      <c r="D38" s="22">
        <v>34</v>
      </c>
      <c r="E38" s="22">
        <v>21</v>
      </c>
      <c r="F38" s="22"/>
      <c r="G38" s="22"/>
      <c r="H38" s="22"/>
      <c r="I38" s="25">
        <f t="shared" si="0"/>
        <v>76</v>
      </c>
      <c r="J38" s="22"/>
      <c r="K38" s="22"/>
      <c r="L38" s="22"/>
      <c r="M38" s="25">
        <f t="shared" si="1"/>
        <v>0</v>
      </c>
      <c r="N38" s="25">
        <v>22</v>
      </c>
      <c r="O38" s="25">
        <f t="shared" si="2"/>
        <v>40000</v>
      </c>
      <c r="P38" s="25">
        <f t="shared" si="3"/>
        <v>0</v>
      </c>
      <c r="Q38" s="25">
        <f t="shared" si="4"/>
        <v>2200</v>
      </c>
      <c r="R38" s="25">
        <f t="shared" si="5"/>
        <v>42200</v>
      </c>
      <c r="T38" s="6"/>
      <c r="U38" s="6"/>
      <c r="V38" s="6"/>
    </row>
    <row r="39" s="3" customFormat="1" ht="16.5" customHeight="1" spans="1:22">
      <c r="A39" s="12"/>
      <c r="B39" s="20" t="s">
        <v>130</v>
      </c>
      <c r="C39" s="19"/>
      <c r="D39" s="19">
        <v>1</v>
      </c>
      <c r="E39" s="19"/>
      <c r="F39" s="19"/>
      <c r="G39" s="19"/>
      <c r="H39" s="19"/>
      <c r="I39" s="25">
        <f t="shared" si="0"/>
        <v>1</v>
      </c>
      <c r="J39" s="19"/>
      <c r="K39" s="19"/>
      <c r="L39" s="19"/>
      <c r="M39" s="25">
        <f t="shared" si="1"/>
        <v>0</v>
      </c>
      <c r="N39" s="25"/>
      <c r="O39" s="25">
        <f t="shared" si="2"/>
        <v>40000</v>
      </c>
      <c r="P39" s="25">
        <f t="shared" si="3"/>
        <v>0</v>
      </c>
      <c r="Q39" s="25">
        <f t="shared" si="4"/>
        <v>0</v>
      </c>
      <c r="R39" s="25">
        <f t="shared" si="5"/>
        <v>40000</v>
      </c>
      <c r="T39" s="6"/>
      <c r="U39" s="6"/>
      <c r="V39" s="6"/>
    </row>
    <row r="40" s="3" customFormat="1" ht="16.5" customHeight="1" spans="1:22">
      <c r="A40" s="12" t="s">
        <v>131</v>
      </c>
      <c r="B40" s="20" t="s">
        <v>132</v>
      </c>
      <c r="C40" s="19">
        <v>9</v>
      </c>
      <c r="D40" s="19">
        <v>9</v>
      </c>
      <c r="E40" s="19">
        <v>10</v>
      </c>
      <c r="F40" s="19">
        <v>12</v>
      </c>
      <c r="G40" s="19">
        <v>11</v>
      </c>
      <c r="H40" s="19">
        <v>6</v>
      </c>
      <c r="I40" s="25">
        <f t="shared" si="0"/>
        <v>57</v>
      </c>
      <c r="J40" s="19">
        <v>14</v>
      </c>
      <c r="K40" s="19">
        <v>14</v>
      </c>
      <c r="L40" s="19">
        <v>18</v>
      </c>
      <c r="M40" s="25">
        <f t="shared" si="1"/>
        <v>46</v>
      </c>
      <c r="N40" s="25">
        <v>84</v>
      </c>
      <c r="O40" s="25">
        <f t="shared" si="2"/>
        <v>40000</v>
      </c>
      <c r="P40" s="25">
        <f t="shared" si="3"/>
        <v>50000</v>
      </c>
      <c r="Q40" s="25">
        <f t="shared" si="4"/>
        <v>8400</v>
      </c>
      <c r="R40" s="25">
        <f t="shared" si="5"/>
        <v>98400</v>
      </c>
      <c r="T40" s="6"/>
      <c r="U40" s="6"/>
      <c r="V40" s="6"/>
    </row>
    <row r="41" s="3" customFormat="1" ht="16.5" customHeight="1" spans="1:22">
      <c r="A41" s="12"/>
      <c r="B41" s="20" t="s">
        <v>133</v>
      </c>
      <c r="C41" s="19">
        <v>1</v>
      </c>
      <c r="D41" s="19">
        <v>2</v>
      </c>
      <c r="E41" s="19"/>
      <c r="F41" s="19"/>
      <c r="G41" s="19"/>
      <c r="H41" s="19"/>
      <c r="I41" s="25">
        <f t="shared" si="0"/>
        <v>3</v>
      </c>
      <c r="J41" s="19"/>
      <c r="K41" s="19"/>
      <c r="L41" s="19"/>
      <c r="M41" s="25">
        <f t="shared" si="1"/>
        <v>0</v>
      </c>
      <c r="N41" s="25"/>
      <c r="O41" s="25">
        <f t="shared" si="2"/>
        <v>40000</v>
      </c>
      <c r="P41" s="25">
        <f t="shared" si="3"/>
        <v>0</v>
      </c>
      <c r="Q41" s="25">
        <f t="shared" si="4"/>
        <v>0</v>
      </c>
      <c r="R41" s="25">
        <f t="shared" si="5"/>
        <v>40000</v>
      </c>
      <c r="T41" s="6"/>
      <c r="U41" s="6"/>
      <c r="V41" s="6"/>
    </row>
    <row r="42" s="3" customFormat="1" ht="16.5" customHeight="1" spans="1:22">
      <c r="A42" s="12"/>
      <c r="B42" s="20" t="s">
        <v>134</v>
      </c>
      <c r="C42" s="19">
        <v>1</v>
      </c>
      <c r="D42" s="19">
        <v>1</v>
      </c>
      <c r="E42" s="19"/>
      <c r="F42" s="19"/>
      <c r="G42" s="19"/>
      <c r="H42" s="19"/>
      <c r="I42" s="25">
        <f t="shared" si="0"/>
        <v>2</v>
      </c>
      <c r="J42" s="19"/>
      <c r="K42" s="19"/>
      <c r="L42" s="19"/>
      <c r="M42" s="25">
        <f t="shared" si="1"/>
        <v>0</v>
      </c>
      <c r="N42" s="25"/>
      <c r="O42" s="25">
        <f t="shared" si="2"/>
        <v>40000</v>
      </c>
      <c r="P42" s="25">
        <f t="shared" si="3"/>
        <v>0</v>
      </c>
      <c r="Q42" s="25">
        <f t="shared" si="4"/>
        <v>0</v>
      </c>
      <c r="R42" s="25">
        <f t="shared" si="5"/>
        <v>40000</v>
      </c>
      <c r="T42" s="6"/>
      <c r="U42" s="6"/>
      <c r="V42" s="6"/>
    </row>
    <row r="43" s="3" customFormat="1" ht="16.5" customHeight="1" spans="1:22">
      <c r="A43" s="12" t="s">
        <v>135</v>
      </c>
      <c r="B43" s="20" t="s">
        <v>136</v>
      </c>
      <c r="C43" s="19">
        <v>35</v>
      </c>
      <c r="D43" s="19">
        <v>40</v>
      </c>
      <c r="E43" s="19">
        <v>22</v>
      </c>
      <c r="F43" s="19">
        <v>36</v>
      </c>
      <c r="G43" s="19">
        <v>18</v>
      </c>
      <c r="H43" s="19">
        <v>22</v>
      </c>
      <c r="I43" s="25">
        <f t="shared" si="0"/>
        <v>173</v>
      </c>
      <c r="J43" s="19">
        <v>15</v>
      </c>
      <c r="K43" s="19">
        <v>23</v>
      </c>
      <c r="L43" s="19">
        <v>27</v>
      </c>
      <c r="M43" s="25">
        <f t="shared" si="1"/>
        <v>65</v>
      </c>
      <c r="N43" s="25">
        <v>144</v>
      </c>
      <c r="O43" s="25">
        <f t="shared" si="2"/>
        <v>69200</v>
      </c>
      <c r="P43" s="25">
        <f t="shared" si="3"/>
        <v>50000</v>
      </c>
      <c r="Q43" s="25">
        <f t="shared" si="4"/>
        <v>14400</v>
      </c>
      <c r="R43" s="25">
        <f t="shared" si="5"/>
        <v>133600</v>
      </c>
      <c r="T43" s="6"/>
      <c r="U43" s="6"/>
      <c r="V43" s="6"/>
    </row>
    <row r="44" s="3" customFormat="1" ht="16.5" customHeight="1" spans="1:22">
      <c r="A44" s="12" t="s">
        <v>137</v>
      </c>
      <c r="B44" s="20" t="s">
        <v>138</v>
      </c>
      <c r="C44" s="19"/>
      <c r="D44" s="19"/>
      <c r="E44" s="19">
        <v>14</v>
      </c>
      <c r="F44" s="19">
        <v>21</v>
      </c>
      <c r="G44" s="19">
        <v>29</v>
      </c>
      <c r="H44" s="19">
        <v>14</v>
      </c>
      <c r="I44" s="25">
        <f t="shared" si="0"/>
        <v>78</v>
      </c>
      <c r="J44" s="19">
        <v>5</v>
      </c>
      <c r="K44" s="19">
        <v>27</v>
      </c>
      <c r="L44" s="19">
        <v>15</v>
      </c>
      <c r="M44" s="25">
        <f t="shared" si="1"/>
        <v>47</v>
      </c>
      <c r="N44" s="25">
        <v>123</v>
      </c>
      <c r="O44" s="25">
        <f t="shared" si="2"/>
        <v>40000</v>
      </c>
      <c r="P44" s="25">
        <f t="shared" si="3"/>
        <v>50000</v>
      </c>
      <c r="Q44" s="25">
        <f t="shared" si="4"/>
        <v>12300</v>
      </c>
      <c r="R44" s="25">
        <f t="shared" si="5"/>
        <v>102300</v>
      </c>
      <c r="T44" s="6"/>
      <c r="U44" s="6"/>
      <c r="V44" s="6"/>
    </row>
    <row r="45" s="3" customFormat="1" ht="16.5" customHeight="1" spans="1:22">
      <c r="A45" s="12"/>
      <c r="B45" s="20" t="s">
        <v>139</v>
      </c>
      <c r="C45" s="19">
        <v>20</v>
      </c>
      <c r="D45" s="19">
        <v>23</v>
      </c>
      <c r="E45" s="19"/>
      <c r="F45" s="19"/>
      <c r="G45" s="19"/>
      <c r="H45" s="19"/>
      <c r="I45" s="25">
        <f t="shared" si="0"/>
        <v>43</v>
      </c>
      <c r="J45" s="19"/>
      <c r="K45" s="19"/>
      <c r="L45" s="19"/>
      <c r="M45" s="25">
        <f t="shared" si="1"/>
        <v>0</v>
      </c>
      <c r="N45" s="25">
        <v>43</v>
      </c>
      <c r="O45" s="25">
        <f t="shared" si="2"/>
        <v>40000</v>
      </c>
      <c r="P45" s="25">
        <f t="shared" si="3"/>
        <v>0</v>
      </c>
      <c r="Q45" s="25">
        <f t="shared" si="4"/>
        <v>4300</v>
      </c>
      <c r="R45" s="25">
        <f t="shared" si="5"/>
        <v>44300</v>
      </c>
      <c r="T45" s="6"/>
      <c r="U45" s="6"/>
      <c r="V45" s="6"/>
    </row>
    <row r="46" s="3" customFormat="1" ht="16.5" customHeight="1" spans="1:22">
      <c r="A46" s="12"/>
      <c r="B46" s="20" t="s">
        <v>140</v>
      </c>
      <c r="C46" s="19">
        <v>2</v>
      </c>
      <c r="D46" s="19">
        <v>4</v>
      </c>
      <c r="E46" s="19"/>
      <c r="F46" s="19"/>
      <c r="G46" s="19"/>
      <c r="H46" s="19"/>
      <c r="I46" s="25">
        <f t="shared" si="0"/>
        <v>6</v>
      </c>
      <c r="J46" s="19"/>
      <c r="K46" s="19"/>
      <c r="L46" s="19"/>
      <c r="M46" s="25">
        <f t="shared" si="1"/>
        <v>0</v>
      </c>
      <c r="N46" s="25"/>
      <c r="O46" s="25">
        <f t="shared" si="2"/>
        <v>40000</v>
      </c>
      <c r="P46" s="25">
        <f t="shared" si="3"/>
        <v>0</v>
      </c>
      <c r="Q46" s="25">
        <f t="shared" si="4"/>
        <v>0</v>
      </c>
      <c r="R46" s="25">
        <f t="shared" si="5"/>
        <v>40000</v>
      </c>
      <c r="T46" s="6"/>
      <c r="U46" s="6"/>
      <c r="V46" s="6"/>
    </row>
    <row r="47" s="3" customFormat="1" ht="16.5" customHeight="1" spans="1:22">
      <c r="A47" s="12"/>
      <c r="B47" s="20" t="s">
        <v>141</v>
      </c>
      <c r="C47" s="19"/>
      <c r="D47" s="19"/>
      <c r="E47" s="19">
        <v>1</v>
      </c>
      <c r="F47" s="19"/>
      <c r="G47" s="19"/>
      <c r="H47" s="19"/>
      <c r="I47" s="25">
        <f t="shared" si="0"/>
        <v>1</v>
      </c>
      <c r="J47" s="19"/>
      <c r="K47" s="19"/>
      <c r="L47" s="19"/>
      <c r="M47" s="25">
        <f t="shared" si="1"/>
        <v>0</v>
      </c>
      <c r="N47" s="25"/>
      <c r="O47" s="25">
        <f t="shared" si="2"/>
        <v>40000</v>
      </c>
      <c r="P47" s="25">
        <f t="shared" si="3"/>
        <v>0</v>
      </c>
      <c r="Q47" s="25">
        <f t="shared" si="4"/>
        <v>0</v>
      </c>
      <c r="R47" s="25">
        <f t="shared" si="5"/>
        <v>40000</v>
      </c>
      <c r="T47" s="6"/>
      <c r="U47" s="6"/>
      <c r="V47" s="6"/>
    </row>
    <row r="48" s="3" customFormat="1" ht="16.5" customHeight="1" spans="1:22">
      <c r="A48" s="12" t="s">
        <v>142</v>
      </c>
      <c r="B48" s="20" t="s">
        <v>143</v>
      </c>
      <c r="C48" s="19">
        <v>8</v>
      </c>
      <c r="D48" s="19">
        <v>13</v>
      </c>
      <c r="E48" s="19">
        <v>13</v>
      </c>
      <c r="F48" s="19">
        <v>14</v>
      </c>
      <c r="G48" s="19">
        <v>16</v>
      </c>
      <c r="H48" s="19">
        <v>24</v>
      </c>
      <c r="I48" s="25">
        <f t="shared" si="0"/>
        <v>88</v>
      </c>
      <c r="J48" s="19">
        <v>19</v>
      </c>
      <c r="K48" s="19">
        <v>11</v>
      </c>
      <c r="L48" s="19">
        <v>12</v>
      </c>
      <c r="M48" s="25">
        <f t="shared" si="1"/>
        <v>42</v>
      </c>
      <c r="N48" s="25">
        <v>117</v>
      </c>
      <c r="O48" s="25">
        <f t="shared" si="2"/>
        <v>40000</v>
      </c>
      <c r="P48" s="25">
        <f t="shared" si="3"/>
        <v>50000</v>
      </c>
      <c r="Q48" s="25">
        <f t="shared" si="4"/>
        <v>11700</v>
      </c>
      <c r="R48" s="25">
        <f t="shared" si="5"/>
        <v>101700</v>
      </c>
      <c r="T48" s="6"/>
      <c r="U48" s="6"/>
      <c r="V48" s="6"/>
    </row>
    <row r="49" s="3" customFormat="1" ht="16.5" customHeight="1" spans="1:22">
      <c r="A49" s="12" t="s">
        <v>144</v>
      </c>
      <c r="B49" s="20" t="s">
        <v>145</v>
      </c>
      <c r="C49" s="19">
        <v>21</v>
      </c>
      <c r="D49" s="19">
        <v>18</v>
      </c>
      <c r="E49" s="19">
        <v>23</v>
      </c>
      <c r="F49" s="19">
        <v>18</v>
      </c>
      <c r="G49" s="19">
        <v>19</v>
      </c>
      <c r="H49" s="19">
        <v>17</v>
      </c>
      <c r="I49" s="25">
        <f t="shared" si="0"/>
        <v>116</v>
      </c>
      <c r="J49" s="19">
        <v>9</v>
      </c>
      <c r="K49" s="19">
        <v>25</v>
      </c>
      <c r="L49" s="19">
        <v>20</v>
      </c>
      <c r="M49" s="25">
        <f t="shared" si="1"/>
        <v>54</v>
      </c>
      <c r="N49" s="25">
        <v>155</v>
      </c>
      <c r="O49" s="25">
        <f t="shared" si="2"/>
        <v>46400</v>
      </c>
      <c r="P49" s="25">
        <f t="shared" si="3"/>
        <v>50000</v>
      </c>
      <c r="Q49" s="25">
        <f t="shared" si="4"/>
        <v>15500</v>
      </c>
      <c r="R49" s="25">
        <f t="shared" si="5"/>
        <v>111900</v>
      </c>
      <c r="T49" s="6"/>
      <c r="U49" s="6"/>
      <c r="V49" s="6"/>
    </row>
    <row r="50" s="3" customFormat="1" ht="16.5" customHeight="1" spans="1:22">
      <c r="A50" s="12"/>
      <c r="B50" s="20" t="s">
        <v>146</v>
      </c>
      <c r="C50" s="19"/>
      <c r="D50" s="19"/>
      <c r="E50" s="19">
        <v>1</v>
      </c>
      <c r="F50" s="19"/>
      <c r="G50" s="19">
        <v>1</v>
      </c>
      <c r="H50" s="19"/>
      <c r="I50" s="25">
        <f t="shared" si="0"/>
        <v>2</v>
      </c>
      <c r="J50" s="19"/>
      <c r="K50" s="19"/>
      <c r="L50" s="19"/>
      <c r="M50" s="25">
        <f t="shared" si="1"/>
        <v>0</v>
      </c>
      <c r="N50" s="25"/>
      <c r="O50" s="25">
        <f t="shared" si="2"/>
        <v>40000</v>
      </c>
      <c r="P50" s="25">
        <f t="shared" si="3"/>
        <v>0</v>
      </c>
      <c r="Q50" s="25">
        <f t="shared" si="4"/>
        <v>0</v>
      </c>
      <c r="R50" s="25">
        <f t="shared" si="5"/>
        <v>40000</v>
      </c>
      <c r="T50" s="6"/>
      <c r="U50" s="6"/>
      <c r="V50" s="6"/>
    </row>
    <row r="51" s="3" customFormat="1" ht="16.5" customHeight="1" spans="1:22">
      <c r="A51" s="12"/>
      <c r="B51" s="20" t="s">
        <v>147</v>
      </c>
      <c r="C51" s="19">
        <v>1</v>
      </c>
      <c r="D51" s="19"/>
      <c r="E51" s="19"/>
      <c r="F51" s="19"/>
      <c r="G51" s="19">
        <v>1</v>
      </c>
      <c r="H51" s="19"/>
      <c r="I51" s="25">
        <f t="shared" si="0"/>
        <v>2</v>
      </c>
      <c r="J51" s="19"/>
      <c r="K51" s="19"/>
      <c r="L51" s="19"/>
      <c r="M51" s="25">
        <f t="shared" si="1"/>
        <v>0</v>
      </c>
      <c r="N51" s="25"/>
      <c r="O51" s="25">
        <f t="shared" si="2"/>
        <v>40000</v>
      </c>
      <c r="P51" s="25">
        <f t="shared" si="3"/>
        <v>0</v>
      </c>
      <c r="Q51" s="25">
        <f t="shared" si="4"/>
        <v>0</v>
      </c>
      <c r="R51" s="25">
        <f t="shared" si="5"/>
        <v>40000</v>
      </c>
      <c r="T51" s="6"/>
      <c r="U51" s="6"/>
      <c r="V51" s="6"/>
    </row>
    <row r="52" s="3" customFormat="1" ht="16.5" customHeight="1" spans="1:22">
      <c r="A52" s="12" t="s">
        <v>148</v>
      </c>
      <c r="B52" s="18" t="s">
        <v>149</v>
      </c>
      <c r="C52" s="19">
        <v>17</v>
      </c>
      <c r="D52" s="19">
        <v>18</v>
      </c>
      <c r="E52" s="19">
        <v>19</v>
      </c>
      <c r="F52" s="19">
        <v>14</v>
      </c>
      <c r="G52" s="19">
        <v>31</v>
      </c>
      <c r="H52" s="19">
        <v>12</v>
      </c>
      <c r="I52" s="25">
        <f t="shared" si="0"/>
        <v>111</v>
      </c>
      <c r="J52" s="19">
        <v>14</v>
      </c>
      <c r="K52" s="19">
        <v>22</v>
      </c>
      <c r="L52" s="19">
        <v>21</v>
      </c>
      <c r="M52" s="25">
        <f t="shared" si="1"/>
        <v>57</v>
      </c>
      <c r="N52" s="25">
        <v>133</v>
      </c>
      <c r="O52" s="25">
        <f t="shared" si="2"/>
        <v>44400</v>
      </c>
      <c r="P52" s="25">
        <f t="shared" si="3"/>
        <v>50000</v>
      </c>
      <c r="Q52" s="25">
        <f t="shared" si="4"/>
        <v>13300</v>
      </c>
      <c r="R52" s="25">
        <f t="shared" si="5"/>
        <v>107700</v>
      </c>
      <c r="T52" s="6"/>
      <c r="U52" s="6"/>
      <c r="V52" s="6"/>
    </row>
    <row r="53" s="3" customFormat="1" ht="16.5" customHeight="1" spans="1:22">
      <c r="A53" s="12"/>
      <c r="B53" s="18" t="s">
        <v>150</v>
      </c>
      <c r="C53" s="19">
        <v>4</v>
      </c>
      <c r="D53" s="19">
        <v>4</v>
      </c>
      <c r="E53" s="19">
        <v>5</v>
      </c>
      <c r="F53" s="19">
        <v>7</v>
      </c>
      <c r="G53" s="19">
        <v>6</v>
      </c>
      <c r="H53" s="19">
        <v>7</v>
      </c>
      <c r="I53" s="25">
        <f t="shared" si="0"/>
        <v>33</v>
      </c>
      <c r="J53" s="19"/>
      <c r="K53" s="19"/>
      <c r="L53" s="19"/>
      <c r="M53" s="25">
        <f t="shared" si="1"/>
        <v>0</v>
      </c>
      <c r="N53" s="25">
        <v>25</v>
      </c>
      <c r="O53" s="25">
        <f t="shared" si="2"/>
        <v>40000</v>
      </c>
      <c r="P53" s="25">
        <f t="shared" si="3"/>
        <v>0</v>
      </c>
      <c r="Q53" s="25">
        <f t="shared" si="4"/>
        <v>2500</v>
      </c>
      <c r="R53" s="25">
        <f t="shared" si="5"/>
        <v>42500</v>
      </c>
      <c r="T53" s="6"/>
      <c r="U53" s="6"/>
      <c r="V53" s="6"/>
    </row>
    <row r="54" s="3" customFormat="1" ht="16.5" customHeight="1" spans="1:22">
      <c r="A54" s="12"/>
      <c r="B54" s="18" t="s">
        <v>151</v>
      </c>
      <c r="C54" s="19"/>
      <c r="D54" s="19"/>
      <c r="E54" s="19">
        <v>6</v>
      </c>
      <c r="F54" s="19">
        <v>7</v>
      </c>
      <c r="G54" s="19"/>
      <c r="H54" s="19"/>
      <c r="I54" s="25">
        <f t="shared" si="0"/>
        <v>13</v>
      </c>
      <c r="J54" s="19"/>
      <c r="K54" s="19"/>
      <c r="L54" s="19"/>
      <c r="M54" s="25">
        <f t="shared" si="1"/>
        <v>0</v>
      </c>
      <c r="N54" s="25">
        <v>13</v>
      </c>
      <c r="O54" s="25">
        <f t="shared" si="2"/>
        <v>40000</v>
      </c>
      <c r="P54" s="25">
        <f t="shared" si="3"/>
        <v>0</v>
      </c>
      <c r="Q54" s="25">
        <f t="shared" si="4"/>
        <v>1300</v>
      </c>
      <c r="R54" s="25">
        <f t="shared" si="5"/>
        <v>41300</v>
      </c>
      <c r="T54" s="6"/>
      <c r="U54" s="6"/>
      <c r="V54" s="6"/>
    </row>
    <row r="55" s="3" customFormat="1" ht="16.5" customHeight="1" spans="1:22">
      <c r="A55" s="12"/>
      <c r="B55" s="18" t="s">
        <v>152</v>
      </c>
      <c r="C55" s="19">
        <v>2</v>
      </c>
      <c r="D55" s="19">
        <v>2</v>
      </c>
      <c r="E55" s="19"/>
      <c r="F55" s="19"/>
      <c r="G55" s="19"/>
      <c r="H55" s="19"/>
      <c r="I55" s="25">
        <f t="shared" si="0"/>
        <v>4</v>
      </c>
      <c r="J55" s="19"/>
      <c r="K55" s="19"/>
      <c r="L55" s="19"/>
      <c r="M55" s="25">
        <f t="shared" si="1"/>
        <v>0</v>
      </c>
      <c r="N55" s="25"/>
      <c r="O55" s="25">
        <f t="shared" si="2"/>
        <v>40000</v>
      </c>
      <c r="P55" s="25">
        <f t="shared" si="3"/>
        <v>0</v>
      </c>
      <c r="Q55" s="25">
        <f t="shared" si="4"/>
        <v>0</v>
      </c>
      <c r="R55" s="25">
        <f t="shared" si="5"/>
        <v>40000</v>
      </c>
      <c r="T55" s="6"/>
      <c r="U55" s="6"/>
      <c r="V55" s="6"/>
    </row>
    <row r="56" s="1" customFormat="1" ht="16.5" customHeight="1" spans="1:22">
      <c r="A56" s="12"/>
      <c r="B56" s="23" t="s">
        <v>153</v>
      </c>
      <c r="C56" s="24"/>
      <c r="D56" s="24"/>
      <c r="E56" s="24"/>
      <c r="F56" s="24"/>
      <c r="G56" s="24"/>
      <c r="H56" s="25"/>
      <c r="I56" s="25">
        <f t="shared" ref="I56:M56" si="6">SUM(I5:I55)</f>
        <v>10702</v>
      </c>
      <c r="J56" s="25">
        <f t="shared" si="6"/>
        <v>1261</v>
      </c>
      <c r="K56" s="25">
        <f t="shared" si="6"/>
        <v>1451</v>
      </c>
      <c r="L56" s="25">
        <f t="shared" si="6"/>
        <v>1371</v>
      </c>
      <c r="M56" s="25">
        <f t="shared" si="6"/>
        <v>4083</v>
      </c>
      <c r="N56" s="25">
        <f>SUM(N5:N11)</f>
        <v>548</v>
      </c>
      <c r="O56" s="29">
        <f t="shared" ref="O56:R56" si="7">SUM(O5:O55)</f>
        <v>5260000</v>
      </c>
      <c r="P56" s="29">
        <f t="shared" si="7"/>
        <v>2194500</v>
      </c>
      <c r="Q56" s="29">
        <f t="shared" si="7"/>
        <v>187900</v>
      </c>
      <c r="R56" s="29">
        <f t="shared" si="7"/>
        <v>7642400</v>
      </c>
      <c r="T56" s="6"/>
      <c r="U56" s="6"/>
      <c r="V56" s="6"/>
    </row>
  </sheetData>
  <mergeCells count="20">
    <mergeCell ref="A1:R1"/>
    <mergeCell ref="L2:M2"/>
    <mergeCell ref="C3:N3"/>
    <mergeCell ref="O3:R3"/>
    <mergeCell ref="A3:A4"/>
    <mergeCell ref="A5:A8"/>
    <mergeCell ref="A9:A11"/>
    <mergeCell ref="A12:A20"/>
    <mergeCell ref="A21:A23"/>
    <mergeCell ref="A24:A26"/>
    <mergeCell ref="A28:A29"/>
    <mergeCell ref="A30:A31"/>
    <mergeCell ref="A32:A33"/>
    <mergeCell ref="A34:A35"/>
    <mergeCell ref="A37:A39"/>
    <mergeCell ref="A40:A42"/>
    <mergeCell ref="A44:A47"/>
    <mergeCell ref="A49:A51"/>
    <mergeCell ref="A52:A55"/>
    <mergeCell ref="B3:B4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知足常乐</cp:lastModifiedBy>
  <dcterms:created xsi:type="dcterms:W3CDTF">2018-04-02T02:38:00Z</dcterms:created>
  <cp:lastPrinted>2018-04-02T03:58:00Z</cp:lastPrinted>
  <dcterms:modified xsi:type="dcterms:W3CDTF">2021-02-24T09:18:06Z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ubyTemplateID" linkTarget="0">
    <vt:lpwstr>20</vt:lpwstr>
  </property>
</Properties>
</file>